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1600" windowHeight="9780"/>
  </bookViews>
  <sheets>
    <sheet name="下市县" sheetId="1" r:id="rId1"/>
  </sheets>
  <definedNames>
    <definedName name="_xlnm._FilterDatabase" localSheetId="0" hidden="1">下市县!$5:$251</definedName>
  </definedNames>
  <calcPr calcId="145621" concurrentCalc="0"/>
</workbook>
</file>

<file path=xl/calcChain.xml><?xml version="1.0" encoding="utf-8"?>
<calcChain xmlns="http://schemas.openxmlformats.org/spreadsheetml/2006/main">
  <c r="D250" i="1" l="1"/>
  <c r="D251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6" i="1"/>
  <c r="E10" i="1"/>
  <c r="E7" i="1"/>
  <c r="E8" i="1"/>
  <c r="E9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6" i="1"/>
  <c r="H248" i="1"/>
  <c r="H246" i="1"/>
  <c r="H244" i="1"/>
  <c r="H242" i="1"/>
  <c r="H237" i="1"/>
  <c r="H227" i="1"/>
  <c r="H225" i="1"/>
  <c r="H219" i="1"/>
  <c r="H212" i="1"/>
  <c r="H210" i="1"/>
  <c r="H200" i="1"/>
  <c r="H187" i="1"/>
  <c r="H185" i="1"/>
  <c r="H180" i="1"/>
  <c r="H171" i="1"/>
  <c r="H169" i="1"/>
  <c r="H159" i="1"/>
  <c r="H148" i="1"/>
  <c r="H146" i="1"/>
  <c r="H138" i="1"/>
  <c r="H122" i="1"/>
  <c r="H120" i="1"/>
  <c r="H114" i="1"/>
  <c r="H97" i="1"/>
  <c r="H95" i="1"/>
  <c r="H86" i="1"/>
  <c r="H73" i="1"/>
  <c r="H71" i="1"/>
  <c r="H63" i="1"/>
  <c r="H59" i="1"/>
  <c r="H57" i="1"/>
  <c r="H44" i="1"/>
  <c r="H36" i="1"/>
  <c r="H34" i="1"/>
  <c r="H22" i="1"/>
  <c r="H9" i="1"/>
  <c r="H7" i="1"/>
  <c r="G248" i="1"/>
  <c r="G246" i="1"/>
  <c r="G244" i="1"/>
  <c r="G242" i="1"/>
  <c r="G237" i="1"/>
  <c r="G227" i="1"/>
  <c r="G225" i="1"/>
  <c r="G219" i="1"/>
  <c r="G210" i="1"/>
  <c r="G212" i="1"/>
  <c r="G200" i="1"/>
  <c r="G187" i="1"/>
  <c r="G185" i="1"/>
  <c r="G180" i="1"/>
  <c r="G171" i="1"/>
  <c r="G169" i="1"/>
  <c r="G159" i="1"/>
  <c r="G148" i="1"/>
  <c r="G146" i="1"/>
  <c r="G138" i="1"/>
  <c r="G122" i="1"/>
  <c r="G120" i="1"/>
  <c r="G114" i="1"/>
  <c r="G97" i="1"/>
  <c r="G95" i="1"/>
  <c r="G86" i="1"/>
  <c r="G73" i="1"/>
  <c r="G71" i="1"/>
  <c r="G63" i="1"/>
  <c r="G59" i="1"/>
  <c r="G57" i="1"/>
  <c r="G44" i="1"/>
  <c r="G36" i="1"/>
  <c r="G34" i="1"/>
  <c r="G22" i="1"/>
  <c r="G9" i="1"/>
  <c r="G7" i="1"/>
  <c r="G6" i="1"/>
  <c r="F248" i="1"/>
  <c r="F246" i="1"/>
  <c r="F244" i="1"/>
  <c r="F242" i="1"/>
  <c r="F237" i="1"/>
  <c r="F227" i="1"/>
  <c r="F225" i="1"/>
  <c r="F219" i="1"/>
  <c r="F212" i="1"/>
  <c r="F210" i="1"/>
  <c r="F200" i="1"/>
  <c r="F187" i="1"/>
  <c r="F185" i="1"/>
  <c r="F180" i="1"/>
  <c r="F171" i="1"/>
  <c r="F169" i="1"/>
  <c r="F159" i="1"/>
  <c r="F148" i="1"/>
  <c r="F146" i="1"/>
  <c r="F138" i="1"/>
  <c r="F122" i="1"/>
  <c r="F120" i="1"/>
  <c r="F114" i="1"/>
  <c r="F97" i="1"/>
  <c r="F95" i="1"/>
  <c r="F86" i="1"/>
  <c r="F73" i="1"/>
  <c r="F71" i="1"/>
  <c r="F63" i="1"/>
  <c r="F59" i="1"/>
  <c r="F57" i="1"/>
  <c r="F44" i="1"/>
  <c r="F36" i="1"/>
  <c r="F34" i="1"/>
  <c r="F22" i="1"/>
  <c r="F9" i="1"/>
  <c r="F7" i="1"/>
  <c r="F6" i="1"/>
  <c r="H6" i="1"/>
  <c r="P251" i="1"/>
  <c r="M251" i="1"/>
  <c r="I251" i="1"/>
  <c r="P250" i="1"/>
  <c r="M250" i="1"/>
  <c r="I250" i="1"/>
  <c r="P249" i="1"/>
  <c r="M249" i="1"/>
  <c r="I249" i="1"/>
  <c r="T248" i="1"/>
  <c r="S248" i="1"/>
  <c r="S246" i="1"/>
  <c r="R248" i="1"/>
  <c r="R246" i="1"/>
  <c r="Q248" i="1"/>
  <c r="O248" i="1"/>
  <c r="O246" i="1"/>
  <c r="N248" i="1"/>
  <c r="N246" i="1"/>
  <c r="M246" i="1"/>
  <c r="L248" i="1"/>
  <c r="K248" i="1"/>
  <c r="K246" i="1"/>
  <c r="J248" i="1"/>
  <c r="I248" i="1"/>
  <c r="P247" i="1"/>
  <c r="M247" i="1"/>
  <c r="I247" i="1"/>
  <c r="T246" i="1"/>
  <c r="L246" i="1"/>
  <c r="P245" i="1"/>
  <c r="M245" i="1"/>
  <c r="I245" i="1"/>
  <c r="P244" i="1"/>
  <c r="N244" i="1"/>
  <c r="M244" i="1"/>
  <c r="L244" i="1"/>
  <c r="K244" i="1"/>
  <c r="J244" i="1"/>
  <c r="P243" i="1"/>
  <c r="M243" i="1"/>
  <c r="I243" i="1"/>
  <c r="P242" i="1"/>
  <c r="N242" i="1"/>
  <c r="M242" i="1"/>
  <c r="L242" i="1"/>
  <c r="K242" i="1"/>
  <c r="J242" i="1"/>
  <c r="P241" i="1"/>
  <c r="M241" i="1"/>
  <c r="I241" i="1"/>
  <c r="P240" i="1"/>
  <c r="M240" i="1"/>
  <c r="I240" i="1"/>
  <c r="P239" i="1"/>
  <c r="M239" i="1"/>
  <c r="I239" i="1"/>
  <c r="P238" i="1"/>
  <c r="M238" i="1"/>
  <c r="I238" i="1"/>
  <c r="T237" i="1"/>
  <c r="S237" i="1"/>
  <c r="R237" i="1"/>
  <c r="Q237" i="1"/>
  <c r="O237" i="1"/>
  <c r="N237" i="1"/>
  <c r="M237" i="1"/>
  <c r="L237" i="1"/>
  <c r="K237" i="1"/>
  <c r="J237" i="1"/>
  <c r="P236" i="1"/>
  <c r="M236" i="1"/>
  <c r="I236" i="1"/>
  <c r="P235" i="1"/>
  <c r="M235" i="1"/>
  <c r="I235" i="1"/>
  <c r="P234" i="1"/>
  <c r="M234" i="1"/>
  <c r="I234" i="1"/>
  <c r="P233" i="1"/>
  <c r="M233" i="1"/>
  <c r="I233" i="1"/>
  <c r="P232" i="1"/>
  <c r="M232" i="1"/>
  <c r="I232" i="1"/>
  <c r="P231" i="1"/>
  <c r="M231" i="1"/>
  <c r="I231" i="1"/>
  <c r="P230" i="1"/>
  <c r="M230" i="1"/>
  <c r="I230" i="1"/>
  <c r="P229" i="1"/>
  <c r="M229" i="1"/>
  <c r="I229" i="1"/>
  <c r="P228" i="1"/>
  <c r="M228" i="1"/>
  <c r="I228" i="1"/>
  <c r="T227" i="1"/>
  <c r="T225" i="1"/>
  <c r="S227" i="1"/>
  <c r="R227" i="1"/>
  <c r="Q227" i="1"/>
  <c r="P227" i="1"/>
  <c r="O227" i="1"/>
  <c r="N227" i="1"/>
  <c r="L227" i="1"/>
  <c r="K227" i="1"/>
  <c r="K225" i="1"/>
  <c r="J227" i="1"/>
  <c r="P226" i="1"/>
  <c r="M226" i="1"/>
  <c r="I226" i="1"/>
  <c r="S225" i="1"/>
  <c r="P224" i="1"/>
  <c r="M224" i="1"/>
  <c r="I224" i="1"/>
  <c r="P223" i="1"/>
  <c r="M223" i="1"/>
  <c r="I223" i="1"/>
  <c r="P222" i="1"/>
  <c r="M222" i="1"/>
  <c r="I222" i="1"/>
  <c r="P221" i="1"/>
  <c r="M221" i="1"/>
  <c r="I221" i="1"/>
  <c r="P220" i="1"/>
  <c r="M220" i="1"/>
  <c r="I220" i="1"/>
  <c r="T219" i="1"/>
  <c r="S219" i="1"/>
  <c r="R219" i="1"/>
  <c r="Q219" i="1"/>
  <c r="P219" i="1"/>
  <c r="O219" i="1"/>
  <c r="N219" i="1"/>
  <c r="L219" i="1"/>
  <c r="K219" i="1"/>
  <c r="J219" i="1"/>
  <c r="P218" i="1"/>
  <c r="M218" i="1"/>
  <c r="I218" i="1"/>
  <c r="P217" i="1"/>
  <c r="M217" i="1"/>
  <c r="I217" i="1"/>
  <c r="P216" i="1"/>
  <c r="M216" i="1"/>
  <c r="I216" i="1"/>
  <c r="P215" i="1"/>
  <c r="M215" i="1"/>
  <c r="I215" i="1"/>
  <c r="P214" i="1"/>
  <c r="M214" i="1"/>
  <c r="I214" i="1"/>
  <c r="P213" i="1"/>
  <c r="M213" i="1"/>
  <c r="I213" i="1"/>
  <c r="T212" i="1"/>
  <c r="S212" i="1"/>
  <c r="S210" i="1"/>
  <c r="R212" i="1"/>
  <c r="Q212" i="1"/>
  <c r="O212" i="1"/>
  <c r="N212" i="1"/>
  <c r="N210" i="1"/>
  <c r="L212" i="1"/>
  <c r="L210" i="1"/>
  <c r="K212" i="1"/>
  <c r="J212" i="1"/>
  <c r="P211" i="1"/>
  <c r="M211" i="1"/>
  <c r="I211" i="1"/>
  <c r="T210" i="1"/>
  <c r="Q210" i="1"/>
  <c r="P209" i="1"/>
  <c r="M209" i="1"/>
  <c r="I209" i="1"/>
  <c r="P208" i="1"/>
  <c r="M208" i="1"/>
  <c r="I208" i="1"/>
  <c r="P207" i="1"/>
  <c r="M207" i="1"/>
  <c r="I207" i="1"/>
  <c r="P206" i="1"/>
  <c r="M206" i="1"/>
  <c r="I206" i="1"/>
  <c r="P205" i="1"/>
  <c r="M205" i="1"/>
  <c r="I205" i="1"/>
  <c r="P204" i="1"/>
  <c r="M204" i="1"/>
  <c r="I204" i="1"/>
  <c r="P203" i="1"/>
  <c r="M203" i="1"/>
  <c r="I203" i="1"/>
  <c r="P202" i="1"/>
  <c r="M202" i="1"/>
  <c r="I202" i="1"/>
  <c r="P201" i="1"/>
  <c r="M201" i="1"/>
  <c r="I201" i="1"/>
  <c r="T200" i="1"/>
  <c r="S200" i="1"/>
  <c r="R200" i="1"/>
  <c r="Q200" i="1"/>
  <c r="O200" i="1"/>
  <c r="N200" i="1"/>
  <c r="L200" i="1"/>
  <c r="K200" i="1"/>
  <c r="J200" i="1"/>
  <c r="P199" i="1"/>
  <c r="M199" i="1"/>
  <c r="I199" i="1"/>
  <c r="P198" i="1"/>
  <c r="M198" i="1"/>
  <c r="I198" i="1"/>
  <c r="P197" i="1"/>
  <c r="M197" i="1"/>
  <c r="I197" i="1"/>
  <c r="P196" i="1"/>
  <c r="M196" i="1"/>
  <c r="I196" i="1"/>
  <c r="P195" i="1"/>
  <c r="M195" i="1"/>
  <c r="I195" i="1"/>
  <c r="P194" i="1"/>
  <c r="M194" i="1"/>
  <c r="I194" i="1"/>
  <c r="P193" i="1"/>
  <c r="M193" i="1"/>
  <c r="I193" i="1"/>
  <c r="P192" i="1"/>
  <c r="M192" i="1"/>
  <c r="I192" i="1"/>
  <c r="P191" i="1"/>
  <c r="M191" i="1"/>
  <c r="I191" i="1"/>
  <c r="P190" i="1"/>
  <c r="M190" i="1"/>
  <c r="I190" i="1"/>
  <c r="P189" i="1"/>
  <c r="M189" i="1"/>
  <c r="I189" i="1"/>
  <c r="P188" i="1"/>
  <c r="M188" i="1"/>
  <c r="I188" i="1"/>
  <c r="T187" i="1"/>
  <c r="S187" i="1"/>
  <c r="S185" i="1"/>
  <c r="R187" i="1"/>
  <c r="R185" i="1"/>
  <c r="Q187" i="1"/>
  <c r="O187" i="1"/>
  <c r="N187" i="1"/>
  <c r="M187" i="1"/>
  <c r="L187" i="1"/>
  <c r="L185" i="1"/>
  <c r="K187" i="1"/>
  <c r="J187" i="1"/>
  <c r="P186" i="1"/>
  <c r="M186" i="1"/>
  <c r="I186" i="1"/>
  <c r="Q185" i="1"/>
  <c r="K185" i="1"/>
  <c r="P184" i="1"/>
  <c r="M184" i="1"/>
  <c r="I184" i="1"/>
  <c r="P183" i="1"/>
  <c r="M183" i="1"/>
  <c r="I183" i="1"/>
  <c r="P182" i="1"/>
  <c r="M182" i="1"/>
  <c r="I182" i="1"/>
  <c r="P181" i="1"/>
  <c r="M181" i="1"/>
  <c r="I181" i="1"/>
  <c r="T180" i="1"/>
  <c r="S180" i="1"/>
  <c r="R180" i="1"/>
  <c r="Q180" i="1"/>
  <c r="P180" i="1"/>
  <c r="O180" i="1"/>
  <c r="N180" i="1"/>
  <c r="N169" i="1"/>
  <c r="M169" i="1"/>
  <c r="M180" i="1"/>
  <c r="L180" i="1"/>
  <c r="K180" i="1"/>
  <c r="J180" i="1"/>
  <c r="P179" i="1"/>
  <c r="M179" i="1"/>
  <c r="I179" i="1"/>
  <c r="P178" i="1"/>
  <c r="M178" i="1"/>
  <c r="I178" i="1"/>
  <c r="P177" i="1"/>
  <c r="M177" i="1"/>
  <c r="I177" i="1"/>
  <c r="P176" i="1"/>
  <c r="M176" i="1"/>
  <c r="I176" i="1"/>
  <c r="P175" i="1"/>
  <c r="M175" i="1"/>
  <c r="I175" i="1"/>
  <c r="P174" i="1"/>
  <c r="M174" i="1"/>
  <c r="I174" i="1"/>
  <c r="P173" i="1"/>
  <c r="M173" i="1"/>
  <c r="I173" i="1"/>
  <c r="P172" i="1"/>
  <c r="M172" i="1"/>
  <c r="I172" i="1"/>
  <c r="T171" i="1"/>
  <c r="S171" i="1"/>
  <c r="S169" i="1"/>
  <c r="R171" i="1"/>
  <c r="Q171" i="1"/>
  <c r="O171" i="1"/>
  <c r="N171" i="1"/>
  <c r="L171" i="1"/>
  <c r="K171" i="1"/>
  <c r="K169" i="1"/>
  <c r="J171" i="1"/>
  <c r="J169" i="1"/>
  <c r="P170" i="1"/>
  <c r="M170" i="1"/>
  <c r="I170" i="1"/>
  <c r="O169" i="1"/>
  <c r="P168" i="1"/>
  <c r="M168" i="1"/>
  <c r="I168" i="1"/>
  <c r="P167" i="1"/>
  <c r="M167" i="1"/>
  <c r="I167" i="1"/>
  <c r="P166" i="1"/>
  <c r="M166" i="1"/>
  <c r="I166" i="1"/>
  <c r="P165" i="1"/>
  <c r="M165" i="1"/>
  <c r="I165" i="1"/>
  <c r="P164" i="1"/>
  <c r="M164" i="1"/>
  <c r="I164" i="1"/>
  <c r="P163" i="1"/>
  <c r="M163" i="1"/>
  <c r="I163" i="1"/>
  <c r="P162" i="1"/>
  <c r="M162" i="1"/>
  <c r="I162" i="1"/>
  <c r="P161" i="1"/>
  <c r="M161" i="1"/>
  <c r="I161" i="1"/>
  <c r="P160" i="1"/>
  <c r="M160" i="1"/>
  <c r="I160" i="1"/>
  <c r="T159" i="1"/>
  <c r="S159" i="1"/>
  <c r="R159" i="1"/>
  <c r="R146" i="1"/>
  <c r="Q159" i="1"/>
  <c r="O159" i="1"/>
  <c r="N159" i="1"/>
  <c r="L159" i="1"/>
  <c r="K159" i="1"/>
  <c r="J159" i="1"/>
  <c r="P158" i="1"/>
  <c r="M158" i="1"/>
  <c r="I158" i="1"/>
  <c r="P157" i="1"/>
  <c r="M157" i="1"/>
  <c r="I157" i="1"/>
  <c r="P156" i="1"/>
  <c r="M156" i="1"/>
  <c r="I156" i="1"/>
  <c r="P155" i="1"/>
  <c r="M155" i="1"/>
  <c r="I155" i="1"/>
  <c r="P154" i="1"/>
  <c r="M154" i="1"/>
  <c r="I154" i="1"/>
  <c r="P153" i="1"/>
  <c r="M153" i="1"/>
  <c r="I153" i="1"/>
  <c r="P152" i="1"/>
  <c r="M152" i="1"/>
  <c r="I152" i="1"/>
  <c r="P151" i="1"/>
  <c r="M151" i="1"/>
  <c r="I151" i="1"/>
  <c r="P150" i="1"/>
  <c r="M150" i="1"/>
  <c r="I150" i="1"/>
  <c r="P149" i="1"/>
  <c r="M149" i="1"/>
  <c r="I149" i="1"/>
  <c r="T148" i="1"/>
  <c r="T146" i="1"/>
  <c r="S148" i="1"/>
  <c r="R148" i="1"/>
  <c r="Q148" i="1"/>
  <c r="Q146" i="1"/>
  <c r="O148" i="1"/>
  <c r="N148" i="1"/>
  <c r="M148" i="1"/>
  <c r="L148" i="1"/>
  <c r="L146" i="1"/>
  <c r="K148" i="1"/>
  <c r="J148" i="1"/>
  <c r="J146" i="1"/>
  <c r="P147" i="1"/>
  <c r="M147" i="1"/>
  <c r="I147" i="1"/>
  <c r="N146" i="1"/>
  <c r="P145" i="1"/>
  <c r="M145" i="1"/>
  <c r="I145" i="1"/>
  <c r="P144" i="1"/>
  <c r="M144" i="1"/>
  <c r="I144" i="1"/>
  <c r="P143" i="1"/>
  <c r="M143" i="1"/>
  <c r="I143" i="1"/>
  <c r="P142" i="1"/>
  <c r="M142" i="1"/>
  <c r="I142" i="1"/>
  <c r="P141" i="1"/>
  <c r="M141" i="1"/>
  <c r="I141" i="1"/>
  <c r="P140" i="1"/>
  <c r="M140" i="1"/>
  <c r="I140" i="1"/>
  <c r="P139" i="1"/>
  <c r="M139" i="1"/>
  <c r="I139" i="1"/>
  <c r="T138" i="1"/>
  <c r="S138" i="1"/>
  <c r="R138" i="1"/>
  <c r="Q138" i="1"/>
  <c r="O138" i="1"/>
  <c r="N138" i="1"/>
  <c r="N120" i="1"/>
  <c r="L138" i="1"/>
  <c r="K138" i="1"/>
  <c r="J138" i="1"/>
  <c r="P137" i="1"/>
  <c r="M137" i="1"/>
  <c r="I137" i="1"/>
  <c r="P136" i="1"/>
  <c r="M136" i="1"/>
  <c r="I136" i="1"/>
  <c r="P135" i="1"/>
  <c r="M135" i="1"/>
  <c r="I135" i="1"/>
  <c r="P134" i="1"/>
  <c r="M134" i="1"/>
  <c r="I134" i="1"/>
  <c r="P133" i="1"/>
  <c r="M133" i="1"/>
  <c r="I133" i="1"/>
  <c r="P132" i="1"/>
  <c r="M132" i="1"/>
  <c r="I132" i="1"/>
  <c r="P131" i="1"/>
  <c r="M131" i="1"/>
  <c r="I131" i="1"/>
  <c r="P130" i="1"/>
  <c r="M130" i="1"/>
  <c r="I130" i="1"/>
  <c r="P129" i="1"/>
  <c r="M129" i="1"/>
  <c r="I129" i="1"/>
  <c r="P128" i="1"/>
  <c r="M128" i="1"/>
  <c r="I128" i="1"/>
  <c r="P127" i="1"/>
  <c r="M127" i="1"/>
  <c r="I127" i="1"/>
  <c r="P126" i="1"/>
  <c r="M126" i="1"/>
  <c r="I126" i="1"/>
  <c r="P125" i="1"/>
  <c r="M125" i="1"/>
  <c r="I125" i="1"/>
  <c r="P124" i="1"/>
  <c r="M124" i="1"/>
  <c r="I124" i="1"/>
  <c r="P123" i="1"/>
  <c r="M123" i="1"/>
  <c r="I123" i="1"/>
  <c r="T122" i="1"/>
  <c r="S122" i="1"/>
  <c r="R122" i="1"/>
  <c r="R120" i="1"/>
  <c r="Q122" i="1"/>
  <c r="Q120" i="1"/>
  <c r="O122" i="1"/>
  <c r="N122" i="1"/>
  <c r="L122" i="1"/>
  <c r="L120" i="1"/>
  <c r="K122" i="1"/>
  <c r="K120" i="1"/>
  <c r="J122" i="1"/>
  <c r="P121" i="1"/>
  <c r="M121" i="1"/>
  <c r="I121" i="1"/>
  <c r="P119" i="1"/>
  <c r="M119" i="1"/>
  <c r="I119" i="1"/>
  <c r="P118" i="1"/>
  <c r="M118" i="1"/>
  <c r="I118" i="1"/>
  <c r="P117" i="1"/>
  <c r="M117" i="1"/>
  <c r="I117" i="1"/>
  <c r="P116" i="1"/>
  <c r="M116" i="1"/>
  <c r="I116" i="1"/>
  <c r="P115" i="1"/>
  <c r="M115" i="1"/>
  <c r="I115" i="1"/>
  <c r="T114" i="1"/>
  <c r="S114" i="1"/>
  <c r="R114" i="1"/>
  <c r="Q114" i="1"/>
  <c r="O114" i="1"/>
  <c r="N114" i="1"/>
  <c r="L114" i="1"/>
  <c r="K114" i="1"/>
  <c r="J114" i="1"/>
  <c r="P113" i="1"/>
  <c r="M113" i="1"/>
  <c r="I113" i="1"/>
  <c r="P112" i="1"/>
  <c r="M112" i="1"/>
  <c r="I112" i="1"/>
  <c r="P111" i="1"/>
  <c r="M111" i="1"/>
  <c r="I111" i="1"/>
  <c r="P110" i="1"/>
  <c r="M110" i="1"/>
  <c r="I110" i="1"/>
  <c r="P109" i="1"/>
  <c r="M109" i="1"/>
  <c r="I109" i="1"/>
  <c r="P108" i="1"/>
  <c r="M108" i="1"/>
  <c r="I108" i="1"/>
  <c r="P107" i="1"/>
  <c r="M107" i="1"/>
  <c r="I107" i="1"/>
  <c r="P106" i="1"/>
  <c r="M106" i="1"/>
  <c r="I106" i="1"/>
  <c r="P105" i="1"/>
  <c r="M105" i="1"/>
  <c r="I105" i="1"/>
  <c r="P104" i="1"/>
  <c r="M104" i="1"/>
  <c r="I104" i="1"/>
  <c r="P103" i="1"/>
  <c r="M103" i="1"/>
  <c r="I103" i="1"/>
  <c r="P102" i="1"/>
  <c r="M102" i="1"/>
  <c r="I102" i="1"/>
  <c r="P101" i="1"/>
  <c r="M101" i="1"/>
  <c r="I101" i="1"/>
  <c r="P100" i="1"/>
  <c r="M100" i="1"/>
  <c r="I100" i="1"/>
  <c r="P99" i="1"/>
  <c r="M99" i="1"/>
  <c r="I99" i="1"/>
  <c r="P98" i="1"/>
  <c r="M98" i="1"/>
  <c r="I98" i="1"/>
  <c r="T97" i="1"/>
  <c r="T95" i="1"/>
  <c r="S97" i="1"/>
  <c r="P97" i="1"/>
  <c r="R97" i="1"/>
  <c r="Q97" i="1"/>
  <c r="O97" i="1"/>
  <c r="O95" i="1"/>
  <c r="N97" i="1"/>
  <c r="L97" i="1"/>
  <c r="K97" i="1"/>
  <c r="K95" i="1"/>
  <c r="J97" i="1"/>
  <c r="P96" i="1"/>
  <c r="M96" i="1"/>
  <c r="I96" i="1"/>
  <c r="Q95" i="1"/>
  <c r="P94" i="1"/>
  <c r="M94" i="1"/>
  <c r="I94" i="1"/>
  <c r="P93" i="1"/>
  <c r="M93" i="1"/>
  <c r="I93" i="1"/>
  <c r="P92" i="1"/>
  <c r="M92" i="1"/>
  <c r="I92" i="1"/>
  <c r="P91" i="1"/>
  <c r="M91" i="1"/>
  <c r="I91" i="1"/>
  <c r="P90" i="1"/>
  <c r="M90" i="1"/>
  <c r="I90" i="1"/>
  <c r="P89" i="1"/>
  <c r="M89" i="1"/>
  <c r="I89" i="1"/>
  <c r="P88" i="1"/>
  <c r="M88" i="1"/>
  <c r="I88" i="1"/>
  <c r="P87" i="1"/>
  <c r="M87" i="1"/>
  <c r="I87" i="1"/>
  <c r="T86" i="1"/>
  <c r="T71" i="1"/>
  <c r="S86" i="1"/>
  <c r="R86" i="1"/>
  <c r="Q86" i="1"/>
  <c r="P86" i="1"/>
  <c r="O86" i="1"/>
  <c r="O71" i="1"/>
  <c r="N86" i="1"/>
  <c r="L86" i="1"/>
  <c r="K86" i="1"/>
  <c r="J86" i="1"/>
  <c r="P85" i="1"/>
  <c r="M85" i="1"/>
  <c r="I85" i="1"/>
  <c r="P84" i="1"/>
  <c r="M84" i="1"/>
  <c r="I84" i="1"/>
  <c r="P83" i="1"/>
  <c r="M83" i="1"/>
  <c r="I83" i="1"/>
  <c r="P82" i="1"/>
  <c r="M82" i="1"/>
  <c r="I82" i="1"/>
  <c r="P81" i="1"/>
  <c r="M81" i="1"/>
  <c r="I81" i="1"/>
  <c r="P80" i="1"/>
  <c r="M80" i="1"/>
  <c r="I80" i="1"/>
  <c r="P79" i="1"/>
  <c r="M79" i="1"/>
  <c r="I79" i="1"/>
  <c r="P78" i="1"/>
  <c r="M78" i="1"/>
  <c r="I78" i="1"/>
  <c r="P77" i="1"/>
  <c r="M77" i="1"/>
  <c r="I77" i="1"/>
  <c r="P76" i="1"/>
  <c r="M76" i="1"/>
  <c r="I76" i="1"/>
  <c r="P75" i="1"/>
  <c r="M75" i="1"/>
  <c r="I75" i="1"/>
  <c r="P74" i="1"/>
  <c r="M74" i="1"/>
  <c r="I74" i="1"/>
  <c r="T73" i="1"/>
  <c r="S73" i="1"/>
  <c r="R73" i="1"/>
  <c r="Q73" i="1"/>
  <c r="O73" i="1"/>
  <c r="N73" i="1"/>
  <c r="M73" i="1"/>
  <c r="L73" i="1"/>
  <c r="K73" i="1"/>
  <c r="J73" i="1"/>
  <c r="P72" i="1"/>
  <c r="M72" i="1"/>
  <c r="I72" i="1"/>
  <c r="S71" i="1"/>
  <c r="K71" i="1"/>
  <c r="P70" i="1"/>
  <c r="M70" i="1"/>
  <c r="I70" i="1"/>
  <c r="P69" i="1"/>
  <c r="M69" i="1"/>
  <c r="I69" i="1"/>
  <c r="P68" i="1"/>
  <c r="M68" i="1"/>
  <c r="I68" i="1"/>
  <c r="P67" i="1"/>
  <c r="M67" i="1"/>
  <c r="I67" i="1"/>
  <c r="P66" i="1"/>
  <c r="M66" i="1"/>
  <c r="I66" i="1"/>
  <c r="P65" i="1"/>
  <c r="M65" i="1"/>
  <c r="I65" i="1"/>
  <c r="P64" i="1"/>
  <c r="M64" i="1"/>
  <c r="I64" i="1"/>
  <c r="T63" i="1"/>
  <c r="S63" i="1"/>
  <c r="R63" i="1"/>
  <c r="Q63" i="1"/>
  <c r="O63" i="1"/>
  <c r="N63" i="1"/>
  <c r="M63" i="1"/>
  <c r="L63" i="1"/>
  <c r="L57" i="1"/>
  <c r="K63" i="1"/>
  <c r="J63" i="1"/>
  <c r="P62" i="1"/>
  <c r="M62" i="1"/>
  <c r="I62" i="1"/>
  <c r="P61" i="1"/>
  <c r="M61" i="1"/>
  <c r="I61" i="1"/>
  <c r="P60" i="1"/>
  <c r="M60" i="1"/>
  <c r="I60" i="1"/>
  <c r="T59" i="1"/>
  <c r="S59" i="1"/>
  <c r="R59" i="1"/>
  <c r="Q59" i="1"/>
  <c r="Q57" i="1"/>
  <c r="O59" i="1"/>
  <c r="O57" i="1"/>
  <c r="N59" i="1"/>
  <c r="L59" i="1"/>
  <c r="K59" i="1"/>
  <c r="K57" i="1"/>
  <c r="J59" i="1"/>
  <c r="P58" i="1"/>
  <c r="M58" i="1"/>
  <c r="I58" i="1"/>
  <c r="T57" i="1"/>
  <c r="P56" i="1"/>
  <c r="M56" i="1"/>
  <c r="I56" i="1"/>
  <c r="P55" i="1"/>
  <c r="M55" i="1"/>
  <c r="I55" i="1"/>
  <c r="P54" i="1"/>
  <c r="M54" i="1"/>
  <c r="I54" i="1"/>
  <c r="P53" i="1"/>
  <c r="M53" i="1"/>
  <c r="I53" i="1"/>
  <c r="P52" i="1"/>
  <c r="M52" i="1"/>
  <c r="I52" i="1"/>
  <c r="P51" i="1"/>
  <c r="M51" i="1"/>
  <c r="I51" i="1"/>
  <c r="P50" i="1"/>
  <c r="M50" i="1"/>
  <c r="I50" i="1"/>
  <c r="P49" i="1"/>
  <c r="M49" i="1"/>
  <c r="I49" i="1"/>
  <c r="P48" i="1"/>
  <c r="M48" i="1"/>
  <c r="I48" i="1"/>
  <c r="P47" i="1"/>
  <c r="M47" i="1"/>
  <c r="I47" i="1"/>
  <c r="P46" i="1"/>
  <c r="M46" i="1"/>
  <c r="I46" i="1"/>
  <c r="P45" i="1"/>
  <c r="M45" i="1"/>
  <c r="I45" i="1"/>
  <c r="T44" i="1"/>
  <c r="S44" i="1"/>
  <c r="R44" i="1"/>
  <c r="Q44" i="1"/>
  <c r="O44" i="1"/>
  <c r="N44" i="1"/>
  <c r="M44" i="1"/>
  <c r="L44" i="1"/>
  <c r="K44" i="1"/>
  <c r="K34" i="1"/>
  <c r="J44" i="1"/>
  <c r="P43" i="1"/>
  <c r="M43" i="1"/>
  <c r="I43" i="1"/>
  <c r="P42" i="1"/>
  <c r="M42" i="1"/>
  <c r="I42" i="1"/>
  <c r="P41" i="1"/>
  <c r="M41" i="1"/>
  <c r="I41" i="1"/>
  <c r="P40" i="1"/>
  <c r="M40" i="1"/>
  <c r="I40" i="1"/>
  <c r="P39" i="1"/>
  <c r="M39" i="1"/>
  <c r="I39" i="1"/>
  <c r="P38" i="1"/>
  <c r="M38" i="1"/>
  <c r="I38" i="1"/>
  <c r="P37" i="1"/>
  <c r="M37" i="1"/>
  <c r="I37" i="1"/>
  <c r="T36" i="1"/>
  <c r="S36" i="1"/>
  <c r="R36" i="1"/>
  <c r="Q36" i="1"/>
  <c r="O36" i="1"/>
  <c r="O34" i="1"/>
  <c r="N36" i="1"/>
  <c r="L36" i="1"/>
  <c r="K36" i="1"/>
  <c r="J36" i="1"/>
  <c r="I36" i="1"/>
  <c r="P35" i="1"/>
  <c r="M35" i="1"/>
  <c r="I35" i="1"/>
  <c r="T34" i="1"/>
  <c r="S34" i="1"/>
  <c r="P33" i="1"/>
  <c r="M33" i="1"/>
  <c r="I33" i="1"/>
  <c r="P32" i="1"/>
  <c r="M32" i="1"/>
  <c r="I32" i="1"/>
  <c r="P31" i="1"/>
  <c r="M31" i="1"/>
  <c r="I31" i="1"/>
  <c r="P30" i="1"/>
  <c r="M30" i="1"/>
  <c r="I30" i="1"/>
  <c r="P29" i="1"/>
  <c r="M29" i="1"/>
  <c r="I29" i="1"/>
  <c r="P28" i="1"/>
  <c r="M28" i="1"/>
  <c r="I28" i="1"/>
  <c r="P27" i="1"/>
  <c r="M27" i="1"/>
  <c r="I27" i="1"/>
  <c r="P26" i="1"/>
  <c r="M26" i="1"/>
  <c r="I26" i="1"/>
  <c r="P25" i="1"/>
  <c r="M25" i="1"/>
  <c r="I25" i="1"/>
  <c r="P24" i="1"/>
  <c r="M24" i="1"/>
  <c r="I24" i="1"/>
  <c r="P23" i="1"/>
  <c r="M23" i="1"/>
  <c r="I23" i="1"/>
  <c r="T22" i="1"/>
  <c r="S22" i="1"/>
  <c r="R22" i="1"/>
  <c r="Q22" i="1"/>
  <c r="O22" i="1"/>
  <c r="N22" i="1"/>
  <c r="N7" i="1"/>
  <c r="L22" i="1"/>
  <c r="K22" i="1"/>
  <c r="J22" i="1"/>
  <c r="P21" i="1"/>
  <c r="M21" i="1"/>
  <c r="I21" i="1"/>
  <c r="P20" i="1"/>
  <c r="M20" i="1"/>
  <c r="I20" i="1"/>
  <c r="P19" i="1"/>
  <c r="M19" i="1"/>
  <c r="I19" i="1"/>
  <c r="P18" i="1"/>
  <c r="M18" i="1"/>
  <c r="I18" i="1"/>
  <c r="P17" i="1"/>
  <c r="M17" i="1"/>
  <c r="I17" i="1"/>
  <c r="P16" i="1"/>
  <c r="M16" i="1"/>
  <c r="I16" i="1"/>
  <c r="P15" i="1"/>
  <c r="M15" i="1"/>
  <c r="I15" i="1"/>
  <c r="P14" i="1"/>
  <c r="M14" i="1"/>
  <c r="I14" i="1"/>
  <c r="P13" i="1"/>
  <c r="M13" i="1"/>
  <c r="I13" i="1"/>
  <c r="P12" i="1"/>
  <c r="M12" i="1"/>
  <c r="I12" i="1"/>
  <c r="P11" i="1"/>
  <c r="M11" i="1"/>
  <c r="I11" i="1"/>
  <c r="P10" i="1"/>
  <c r="M10" i="1"/>
  <c r="I10" i="1"/>
  <c r="T9" i="1"/>
  <c r="T7" i="1"/>
  <c r="S9" i="1"/>
  <c r="R9" i="1"/>
  <c r="Q9" i="1"/>
  <c r="O9" i="1"/>
  <c r="M9" i="1"/>
  <c r="N9" i="1"/>
  <c r="L9" i="1"/>
  <c r="L7" i="1"/>
  <c r="K9" i="1"/>
  <c r="J9" i="1"/>
  <c r="J7" i="1"/>
  <c r="P8" i="1"/>
  <c r="M8" i="1"/>
  <c r="I8" i="1"/>
  <c r="S7" i="1"/>
  <c r="R7" i="1"/>
  <c r="L34" i="1"/>
  <c r="R34" i="1"/>
  <c r="I44" i="1"/>
  <c r="N71" i="1"/>
  <c r="O120" i="1"/>
  <c r="T120" i="1"/>
  <c r="M171" i="1"/>
  <c r="I200" i="1"/>
  <c r="O185" i="1"/>
  <c r="T185" i="1"/>
  <c r="M219" i="1"/>
  <c r="I237" i="1"/>
  <c r="Q225" i="1"/>
  <c r="I242" i="1"/>
  <c r="I244" i="1"/>
  <c r="J246" i="1"/>
  <c r="M120" i="1"/>
  <c r="J210" i="1"/>
  <c r="O7" i="1"/>
  <c r="P22" i="1"/>
  <c r="J71" i="1"/>
  <c r="M122" i="1"/>
  <c r="R169" i="1"/>
  <c r="M200" i="1"/>
  <c r="K210" i="1"/>
  <c r="I210" i="1"/>
  <c r="I9" i="1"/>
  <c r="I73" i="1"/>
  <c r="L95" i="1"/>
  <c r="L169" i="1"/>
  <c r="I22" i="1"/>
  <c r="I122" i="1"/>
  <c r="K7" i="1"/>
  <c r="I7" i="1"/>
  <c r="P9" i="1"/>
  <c r="M7" i="1"/>
  <c r="M36" i="1"/>
  <c r="I59" i="1"/>
  <c r="M71" i="1"/>
  <c r="M59" i="1"/>
  <c r="S57" i="1"/>
  <c r="P63" i="1"/>
  <c r="M86" i="1"/>
  <c r="I114" i="1"/>
  <c r="S120" i="1"/>
  <c r="P138" i="1"/>
  <c r="I171" i="1"/>
  <c r="R225" i="1"/>
  <c r="P225" i="1"/>
  <c r="O225" i="1"/>
  <c r="P120" i="1"/>
  <c r="T169" i="1"/>
  <c r="T6" i="1"/>
  <c r="P185" i="1"/>
  <c r="R210" i="1"/>
  <c r="P210" i="1"/>
  <c r="M248" i="1"/>
  <c r="R71" i="1"/>
  <c r="S95" i="1"/>
  <c r="P122" i="1"/>
  <c r="I148" i="1"/>
  <c r="M22" i="1"/>
  <c r="P36" i="1"/>
  <c r="P44" i="1"/>
  <c r="R57" i="1"/>
  <c r="I63" i="1"/>
  <c r="L71" i="1"/>
  <c r="M114" i="1"/>
  <c r="P171" i="1"/>
  <c r="I187" i="1"/>
  <c r="O210" i="1"/>
  <c r="M210" i="1"/>
  <c r="L225" i="1"/>
  <c r="P57" i="1"/>
  <c r="Q7" i="1"/>
  <c r="J34" i="1"/>
  <c r="I34" i="1"/>
  <c r="N34" i="1"/>
  <c r="M34" i="1"/>
  <c r="P73" i="1"/>
  <c r="Q71" i="1"/>
  <c r="P71" i="1"/>
  <c r="I97" i="1"/>
  <c r="J95" i="1"/>
  <c r="I95" i="1"/>
  <c r="I138" i="1"/>
  <c r="P148" i="1"/>
  <c r="I159" i="1"/>
  <c r="K146" i="1"/>
  <c r="I146" i="1"/>
  <c r="I71" i="1"/>
  <c r="I86" i="1"/>
  <c r="P114" i="1"/>
  <c r="P59" i="1"/>
  <c r="S146" i="1"/>
  <c r="S6" i="1"/>
  <c r="P159" i="1"/>
  <c r="Q34" i="1"/>
  <c r="P34" i="1"/>
  <c r="J57" i="1"/>
  <c r="I57" i="1"/>
  <c r="N57" i="1"/>
  <c r="M57" i="1"/>
  <c r="M97" i="1"/>
  <c r="N95" i="1"/>
  <c r="M95" i="1"/>
  <c r="R95" i="1"/>
  <c r="P95" i="1"/>
  <c r="J120" i="1"/>
  <c r="I120" i="1"/>
  <c r="M138" i="1"/>
  <c r="M159" i="1"/>
  <c r="O146" i="1"/>
  <c r="M146" i="1"/>
  <c r="I169" i="1"/>
  <c r="I180" i="1"/>
  <c r="P212" i="1"/>
  <c r="P248" i="1"/>
  <c r="Q246" i="1"/>
  <c r="P246" i="1"/>
  <c r="P187" i="1"/>
  <c r="I212" i="1"/>
  <c r="M212" i="1"/>
  <c r="M227" i="1"/>
  <c r="N225" i="1"/>
  <c r="M225" i="1"/>
  <c r="I246" i="1"/>
  <c r="Q169" i="1"/>
  <c r="P169" i="1"/>
  <c r="J185" i="1"/>
  <c r="I185" i="1"/>
  <c r="N185" i="1"/>
  <c r="M185" i="1"/>
  <c r="P200" i="1"/>
  <c r="I219" i="1"/>
  <c r="I227" i="1"/>
  <c r="J225" i="1"/>
  <c r="I225" i="1"/>
  <c r="P237" i="1"/>
  <c r="L6" i="1"/>
  <c r="N6" i="1"/>
  <c r="K6" i="1"/>
  <c r="O6" i="1"/>
  <c r="J6" i="1"/>
  <c r="I6" i="1"/>
  <c r="R6" i="1"/>
  <c r="P146" i="1"/>
  <c r="P7" i="1"/>
  <c r="Q6" i="1"/>
  <c r="P6" i="1"/>
  <c r="M6" i="1"/>
</calcChain>
</file>

<file path=xl/sharedStrings.xml><?xml version="1.0" encoding="utf-8"?>
<sst xmlns="http://schemas.openxmlformats.org/spreadsheetml/2006/main" count="272" uniqueCount="228">
  <si>
    <t>金额单位:万元</t>
  </si>
  <si>
    <t>市县名称</t>
  </si>
  <si>
    <t>行政区划码</t>
  </si>
  <si>
    <t>合计</t>
  </si>
  <si>
    <t>普通高中</t>
  </si>
  <si>
    <t>高等教育</t>
  </si>
  <si>
    <t>小计</t>
  </si>
  <si>
    <t>免学费</t>
  </si>
  <si>
    <t>国家助学金</t>
  </si>
  <si>
    <t>国家奖学金</t>
  </si>
  <si>
    <t>免学费资金</t>
  </si>
  <si>
    <t>国家   奖学金</t>
  </si>
  <si>
    <t>国家励志奖学金</t>
  </si>
  <si>
    <t>服兵役  资助金</t>
  </si>
  <si>
    <t>总计</t>
  </si>
  <si>
    <t>石家庄市合计</t>
  </si>
  <si>
    <t>市本级小计</t>
  </si>
  <si>
    <t>省直管县小计</t>
  </si>
  <si>
    <t>井陉县</t>
  </si>
  <si>
    <t>行唐县</t>
  </si>
  <si>
    <t>灵寿县</t>
  </si>
  <si>
    <t>高邑县</t>
  </si>
  <si>
    <t>深泽县</t>
  </si>
  <si>
    <t>赞皇县</t>
  </si>
  <si>
    <t>无极县</t>
  </si>
  <si>
    <t>平山县</t>
  </si>
  <si>
    <t>元氏县</t>
  </si>
  <si>
    <t>赵县</t>
  </si>
  <si>
    <t>晋州市</t>
  </si>
  <si>
    <t>新乐市</t>
  </si>
  <si>
    <t>其他县（市、区）小计</t>
  </si>
  <si>
    <t>正定县</t>
  </si>
  <si>
    <t>长安区</t>
  </si>
  <si>
    <t>桥西区</t>
  </si>
  <si>
    <t>新华区</t>
  </si>
  <si>
    <t>井陉矿区</t>
  </si>
  <si>
    <t>裕华区</t>
  </si>
  <si>
    <t>栾城区</t>
  </si>
  <si>
    <t>藁城区</t>
  </si>
  <si>
    <t>鹿泉区</t>
  </si>
  <si>
    <t>石家庄市高新技术开发区</t>
  </si>
  <si>
    <t>石家庄市循环化工园区</t>
  </si>
  <si>
    <t>唐山市合计</t>
  </si>
  <si>
    <t>滦县</t>
  </si>
  <si>
    <t>滦南县</t>
  </si>
  <si>
    <t>乐亭县</t>
  </si>
  <si>
    <t>迁西县</t>
  </si>
  <si>
    <t>玉田县</t>
  </si>
  <si>
    <t>遵化市</t>
  </si>
  <si>
    <t>迁安市</t>
  </si>
  <si>
    <t>路南区</t>
  </si>
  <si>
    <t>路北区</t>
  </si>
  <si>
    <t>古冶区</t>
  </si>
  <si>
    <t>开平区</t>
  </si>
  <si>
    <t>丰南区</t>
  </si>
  <si>
    <t>丰润区</t>
  </si>
  <si>
    <t>曹妃甸区</t>
  </si>
  <si>
    <t>唐山市高新技术开发区</t>
  </si>
  <si>
    <t>唐山市海港开发区</t>
  </si>
  <si>
    <t>唐山市芦台开发区</t>
  </si>
  <si>
    <t>唐山市汉沽管理区</t>
  </si>
  <si>
    <t>唐山市空港城开发区</t>
  </si>
  <si>
    <t>秦皇岛市合计</t>
  </si>
  <si>
    <t>昌黎县</t>
  </si>
  <si>
    <t>卢龙县</t>
  </si>
  <si>
    <t>青龙满族自治县</t>
  </si>
  <si>
    <t>北戴河区</t>
  </si>
  <si>
    <t>抚宁区</t>
  </si>
  <si>
    <t>海港区</t>
  </si>
  <si>
    <t>山海关区</t>
  </si>
  <si>
    <t>秦皇岛市北戴河新区</t>
  </si>
  <si>
    <t>秦皇岛市高新技术开发区</t>
  </si>
  <si>
    <t>山海关高新技术开发区</t>
  </si>
  <si>
    <t>邯郸市合计</t>
  </si>
  <si>
    <t>临漳县</t>
  </si>
  <si>
    <t>成安县</t>
  </si>
  <si>
    <t>大名县</t>
  </si>
  <si>
    <t>涉县</t>
  </si>
  <si>
    <t>磁县</t>
  </si>
  <si>
    <t>邱县</t>
  </si>
  <si>
    <t>鸡泽县</t>
  </si>
  <si>
    <t>广平县</t>
  </si>
  <si>
    <t>馆陶县</t>
  </si>
  <si>
    <t>魏县</t>
  </si>
  <si>
    <t>曲周县</t>
  </si>
  <si>
    <t>武安市</t>
  </si>
  <si>
    <t>邯山区</t>
  </si>
  <si>
    <t>丛台区</t>
  </si>
  <si>
    <t>复兴区</t>
  </si>
  <si>
    <t>峰峰矿区</t>
  </si>
  <si>
    <t>肥乡区</t>
  </si>
  <si>
    <t>永年区</t>
  </si>
  <si>
    <t>邯郸市高新技术开发区</t>
  </si>
  <si>
    <t>邯郸市马头生态工业城开发区</t>
  </si>
  <si>
    <t>邢台市合计</t>
  </si>
  <si>
    <t>临城县</t>
  </si>
  <si>
    <t>内丘县</t>
  </si>
  <si>
    <t>柏乡县</t>
  </si>
  <si>
    <t>隆尧县</t>
  </si>
  <si>
    <t>任县</t>
  </si>
  <si>
    <t>南和县</t>
  </si>
  <si>
    <t>宁晋县</t>
  </si>
  <si>
    <t>巨鹿县</t>
  </si>
  <si>
    <t>新河县</t>
  </si>
  <si>
    <t>广宗县</t>
  </si>
  <si>
    <t>平乡县</t>
  </si>
  <si>
    <t>威县</t>
  </si>
  <si>
    <t>清河县</t>
  </si>
  <si>
    <t>临西县</t>
  </si>
  <si>
    <t>南宫市</t>
  </si>
  <si>
    <t>沙河市</t>
  </si>
  <si>
    <t>邢台县</t>
  </si>
  <si>
    <t>桥东区</t>
  </si>
  <si>
    <t>邢台市高新技术开发区</t>
  </si>
  <si>
    <t>邢台市大曹庄管理区</t>
  </si>
  <si>
    <t>保定市合计</t>
  </si>
  <si>
    <t>涞水县</t>
  </si>
  <si>
    <t>阜平县</t>
  </si>
  <si>
    <t>定兴县</t>
  </si>
  <si>
    <t>唐县</t>
  </si>
  <si>
    <t>高阳县</t>
  </si>
  <si>
    <t>涞源县</t>
  </si>
  <si>
    <t>望都县</t>
  </si>
  <si>
    <t>易县</t>
  </si>
  <si>
    <t>曲阳县</t>
  </si>
  <si>
    <t>蠡县</t>
  </si>
  <si>
    <t>顺平县</t>
  </si>
  <si>
    <t>博野县</t>
  </si>
  <si>
    <t>涿州市</t>
  </si>
  <si>
    <t>安国市</t>
  </si>
  <si>
    <t>高碑店市</t>
  </si>
  <si>
    <t>竞秀区</t>
  </si>
  <si>
    <t>莲池区</t>
  </si>
  <si>
    <t>满城区</t>
  </si>
  <si>
    <t>清苑区</t>
  </si>
  <si>
    <t>徐水区</t>
  </si>
  <si>
    <t>保定市高新技术开发区</t>
  </si>
  <si>
    <t>白沟</t>
  </si>
  <si>
    <t>张家口市合计</t>
  </si>
  <si>
    <t>张北县</t>
  </si>
  <si>
    <t>康保县</t>
  </si>
  <si>
    <t>沽源县</t>
  </si>
  <si>
    <t>尚义县</t>
  </si>
  <si>
    <t>蔚县</t>
  </si>
  <si>
    <t>阳原县</t>
  </si>
  <si>
    <t>怀安县</t>
  </si>
  <si>
    <t>怀来县</t>
  </si>
  <si>
    <t>涿鹿县</t>
  </si>
  <si>
    <t>赤城县</t>
  </si>
  <si>
    <t>宣化区</t>
  </si>
  <si>
    <t>下花园区</t>
  </si>
  <si>
    <t>万全区</t>
  </si>
  <si>
    <t>崇礼区</t>
  </si>
  <si>
    <t>察北管理区</t>
  </si>
  <si>
    <t>塞北管理区</t>
  </si>
  <si>
    <t>张家口市高新技术开发区</t>
  </si>
  <si>
    <t>承德市合计</t>
  </si>
  <si>
    <t>承德县</t>
  </si>
  <si>
    <t>兴隆县</t>
  </si>
  <si>
    <t>平泉县</t>
  </si>
  <si>
    <t>滦平县</t>
  </si>
  <si>
    <t>隆化县</t>
  </si>
  <si>
    <t>丰宁县</t>
  </si>
  <si>
    <t>宽城满族自治县</t>
  </si>
  <si>
    <t>围场满族蒙古族</t>
  </si>
  <si>
    <t>双桥区</t>
  </si>
  <si>
    <t>双滦区</t>
  </si>
  <si>
    <t>鹰手营子矿区</t>
  </si>
  <si>
    <t>承德市高新技术开发区</t>
  </si>
  <si>
    <t>沧州市合计</t>
  </si>
  <si>
    <t>青县</t>
  </si>
  <si>
    <t>东光县</t>
  </si>
  <si>
    <t>海兴县</t>
  </si>
  <si>
    <t>盐山县</t>
  </si>
  <si>
    <t>肃宁县</t>
  </si>
  <si>
    <t>南皮县</t>
  </si>
  <si>
    <t>吴桥县</t>
  </si>
  <si>
    <t>献县</t>
  </si>
  <si>
    <t>孟村回族自治县</t>
  </si>
  <si>
    <t>泊头市</t>
  </si>
  <si>
    <t>任丘市</t>
  </si>
  <si>
    <t>河间市</t>
  </si>
  <si>
    <t>沧县</t>
  </si>
  <si>
    <t>黄骅市</t>
  </si>
  <si>
    <t>运河区</t>
  </si>
  <si>
    <t>沧州市经济开发区</t>
  </si>
  <si>
    <t>沧州市渤海新区</t>
  </si>
  <si>
    <t>沧州市南大港园区</t>
  </si>
  <si>
    <t>沧州市中捷园区</t>
  </si>
  <si>
    <t>沧州市高新技术开发区</t>
  </si>
  <si>
    <t>廊坊市合计</t>
  </si>
  <si>
    <t>香河县</t>
  </si>
  <si>
    <t>大城县</t>
  </si>
  <si>
    <t>文安县</t>
  </si>
  <si>
    <t>大厂回族自治县</t>
  </si>
  <si>
    <t>霸州市</t>
  </si>
  <si>
    <t>三河市</t>
  </si>
  <si>
    <t>固安县</t>
  </si>
  <si>
    <t>永清县</t>
  </si>
  <si>
    <t>安次区</t>
  </si>
  <si>
    <t>广阳区</t>
  </si>
  <si>
    <t>廊坊市高新技术开发区</t>
  </si>
  <si>
    <t>衡水市合计</t>
  </si>
  <si>
    <t>枣强县</t>
  </si>
  <si>
    <t>武邑县</t>
  </si>
  <si>
    <t>武强县</t>
  </si>
  <si>
    <t>饶阳县</t>
  </si>
  <si>
    <t>安平县</t>
  </si>
  <si>
    <t>故城县</t>
  </si>
  <si>
    <t>景县</t>
  </si>
  <si>
    <t>阜城县</t>
  </si>
  <si>
    <t>深州市</t>
  </si>
  <si>
    <t>桃城区</t>
  </si>
  <si>
    <t>冀州区</t>
  </si>
  <si>
    <t>衡水市开发区</t>
  </si>
  <si>
    <t>衡水市衡水湖开发区</t>
  </si>
  <si>
    <t>定州市</t>
  </si>
  <si>
    <t>辛集市</t>
  </si>
  <si>
    <t>雄安新区合计</t>
  </si>
  <si>
    <t>新区本级小计</t>
  </si>
  <si>
    <t>雄县</t>
  </si>
  <si>
    <t>容城县</t>
  </si>
  <si>
    <t>安新县</t>
  </si>
  <si>
    <t>中等职业教育（教育）</t>
    <phoneticPr fontId="15" type="noConversion"/>
  </si>
  <si>
    <t>中等职业教育（人社）</t>
    <phoneticPr fontId="15" type="noConversion"/>
  </si>
  <si>
    <t>小计</t>
    <phoneticPr fontId="15" type="noConversion"/>
  </si>
  <si>
    <t>2020年学生资助中央补助经费分配表</t>
    <phoneticPr fontId="15" type="noConversion"/>
  </si>
  <si>
    <t>附件：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</si>
</sst>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17">
    <font>
      <sz val="11"/>
      <color theme="1"/>
      <name val="宋体"/>
      <charset val="134"/>
      <scheme val="minor"/>
    </font>
    <font>
      <b/>
      <sz val="10"/>
      <name val="宋体"/>
      <family val="3"/>
      <charset val="134"/>
    </font>
    <font>
      <sz val="10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b/>
      <sz val="10"/>
      <color theme="1"/>
      <name val="宋体"/>
      <family val="3"/>
      <charset val="134"/>
    </font>
    <font>
      <sz val="10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b/>
      <sz val="12"/>
      <name val="宋体"/>
      <family val="3"/>
      <charset val="134"/>
    </font>
    <font>
      <b/>
      <sz val="10"/>
      <name val="黑体"/>
      <family val="3"/>
      <charset val="134"/>
    </font>
    <font>
      <b/>
      <sz val="10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10"/>
      <name val="Arial"/>
      <family val="2"/>
    </font>
    <font>
      <sz val="10"/>
      <name val="Geneva"/>
      <family val="2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9">
    <xf numFmtId="0" fontId="0" fillId="0" borderId="0">
      <alignment vertical="center"/>
    </xf>
    <xf numFmtId="0" fontId="4" fillId="0" borderId="0">
      <alignment vertical="center"/>
    </xf>
    <xf numFmtId="0" fontId="4" fillId="0" borderId="0"/>
    <xf numFmtId="0" fontId="12" fillId="0" borderId="0"/>
    <xf numFmtId="0" fontId="1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1" fillId="0" borderId="0">
      <alignment vertical="center"/>
    </xf>
    <xf numFmtId="0" fontId="13" fillId="0" borderId="0"/>
  </cellStyleXfs>
  <cellXfs count="55">
    <xf numFmtId="0" fontId="0" fillId="0" borderId="0" xfId="0">
      <alignment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176" fontId="1" fillId="0" borderId="1" xfId="2" applyNumberFormat="1" applyFont="1" applyFill="1" applyBorder="1" applyAlignment="1">
      <alignment horizontal="center" vertical="center" wrapText="1"/>
    </xf>
    <xf numFmtId="0" fontId="14" fillId="0" borderId="0" xfId="4">
      <alignment vertical="center"/>
    </xf>
    <xf numFmtId="0" fontId="14" fillId="0" borderId="0" xfId="4" applyAlignment="1">
      <alignment horizontal="center" vertical="center"/>
    </xf>
    <xf numFmtId="0" fontId="14" fillId="0" borderId="0" xfId="4" applyFill="1">
      <alignment vertical="center"/>
    </xf>
    <xf numFmtId="0" fontId="8" fillId="0" borderId="0" xfId="4" applyFont="1" applyAlignment="1">
      <alignment horizontal="center" vertical="center" wrapText="1"/>
    </xf>
    <xf numFmtId="0" fontId="8" fillId="0" borderId="0" xfId="4" applyFont="1" applyBorder="1" applyAlignment="1">
      <alignment horizontal="center" vertical="center" wrapText="1"/>
    </xf>
    <xf numFmtId="0" fontId="9" fillId="0" borderId="1" xfId="4" applyFont="1" applyFill="1" applyBorder="1" applyAlignment="1">
      <alignment horizontal="center" vertical="center" wrapText="1"/>
    </xf>
    <xf numFmtId="0" fontId="7" fillId="0" borderId="1" xfId="4" applyFont="1" applyBorder="1" applyAlignment="1">
      <alignment horizontal="center" vertical="center" wrapText="1"/>
    </xf>
    <xf numFmtId="0" fontId="1" fillId="0" borderId="1" xfId="4" applyFont="1" applyFill="1" applyBorder="1" applyAlignment="1">
      <alignment horizontal="center" vertical="center"/>
    </xf>
    <xf numFmtId="176" fontId="1" fillId="0" borderId="1" xfId="4" applyNumberFormat="1" applyFont="1" applyFill="1" applyBorder="1" applyAlignment="1">
      <alignment horizontal="right" vertical="center"/>
    </xf>
    <xf numFmtId="0" fontId="1" fillId="0" borderId="1" xfId="4" applyFont="1" applyBorder="1">
      <alignment vertical="center"/>
    </xf>
    <xf numFmtId="0" fontId="1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4" applyFont="1" applyBorder="1" applyAlignment="1">
      <alignment horizontal="center" vertical="center"/>
    </xf>
    <xf numFmtId="176" fontId="1" fillId="0" borderId="1" xfId="1" applyNumberFormat="1" applyFont="1" applyFill="1" applyBorder="1" applyAlignment="1" applyProtection="1">
      <alignment horizontal="right" vertical="center" wrapText="1"/>
      <protection locked="0"/>
    </xf>
    <xf numFmtId="176" fontId="6" fillId="0" borderId="1" xfId="4" applyNumberFormat="1" applyFont="1" applyFill="1" applyBorder="1" applyAlignment="1">
      <alignment horizontal="right" vertical="center"/>
    </xf>
    <xf numFmtId="0" fontId="2" fillId="0" borderId="1" xfId="4" applyFont="1" applyBorder="1" applyAlignment="1">
      <alignment horizontal="center" vertical="center"/>
    </xf>
    <xf numFmtId="176" fontId="6" fillId="0" borderId="1" xfId="6" applyNumberFormat="1" applyFont="1" applyFill="1" applyBorder="1" applyAlignment="1">
      <alignment horizontal="right" vertical="center"/>
    </xf>
    <xf numFmtId="0" fontId="14" fillId="0" borderId="1" xfId="4" applyBorder="1" applyAlignment="1">
      <alignment horizontal="center" vertical="center"/>
    </xf>
    <xf numFmtId="176" fontId="10" fillId="0" borderId="1" xfId="4" applyNumberFormat="1" applyFont="1" applyFill="1" applyBorder="1" applyAlignment="1">
      <alignment horizontal="right" vertical="center"/>
    </xf>
    <xf numFmtId="0" fontId="2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4" fillId="0" borderId="1" xfId="4" applyBorder="1">
      <alignment vertical="center"/>
    </xf>
    <xf numFmtId="0" fontId="2" fillId="0" borderId="1" xfId="4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 applyAlignment="1">
      <alignment horizontal="right" vertical="center" wrapText="1"/>
    </xf>
    <xf numFmtId="176" fontId="10" fillId="0" borderId="1" xfId="0" applyNumberFormat="1" applyFont="1" applyFill="1" applyBorder="1" applyAlignment="1">
      <alignment horizontal="right" vertical="center"/>
    </xf>
    <xf numFmtId="176" fontId="2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2" fillId="0" borderId="1" xfId="5" applyNumberFormat="1" applyFont="1" applyFill="1" applyBorder="1" applyAlignment="1" applyProtection="1">
      <alignment horizontal="center" vertical="center"/>
      <protection locked="0"/>
    </xf>
    <xf numFmtId="0" fontId="1" fillId="0" borderId="1" xfId="4" applyFont="1" applyFill="1" applyBorder="1">
      <alignment vertical="center"/>
    </xf>
    <xf numFmtId="0" fontId="14" fillId="0" borderId="1" xfId="4" applyFill="1" applyBorder="1">
      <alignment vertical="center"/>
    </xf>
    <xf numFmtId="0" fontId="14" fillId="0" borderId="0" xfId="4" applyAlignment="1">
      <alignment vertical="center" wrapText="1"/>
    </xf>
    <xf numFmtId="0" fontId="14" fillId="0" borderId="0" xfId="4" applyAlignment="1">
      <alignment horizontal="center" vertical="center" wrapText="1"/>
    </xf>
    <xf numFmtId="176" fontId="1" fillId="0" borderId="1" xfId="4" applyNumberFormat="1" applyFont="1" applyBorder="1" applyAlignment="1">
      <alignment horizontal="right" vertical="center"/>
    </xf>
    <xf numFmtId="176" fontId="2" fillId="0" borderId="1" xfId="4" applyNumberFormat="1" applyFont="1" applyBorder="1" applyAlignment="1">
      <alignment horizontal="right" vertical="center"/>
    </xf>
    <xf numFmtId="176" fontId="16" fillId="0" borderId="1" xfId="8" applyNumberFormat="1" applyFont="1" applyBorder="1" applyAlignment="1">
      <alignment horizontal="right" vertical="center" wrapText="1"/>
    </xf>
    <xf numFmtId="0" fontId="8" fillId="0" borderId="0" xfId="4" applyFont="1" applyAlignment="1">
      <alignment horizontal="center" vertical="center" wrapText="1"/>
    </xf>
    <xf numFmtId="0" fontId="8" fillId="0" borderId="0" xfId="4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0" borderId="3" xfId="4" applyFont="1" applyBorder="1" applyAlignment="1">
      <alignment horizontal="center" vertical="center" wrapText="1"/>
    </xf>
    <xf numFmtId="0" fontId="7" fillId="0" borderId="4" xfId="4" applyFont="1" applyBorder="1" applyAlignment="1">
      <alignment horizontal="center" vertical="center" wrapText="1"/>
    </xf>
    <xf numFmtId="0" fontId="7" fillId="0" borderId="5" xfId="4" applyFont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9" fillId="0" borderId="2" xfId="4" applyFont="1" applyFill="1" applyBorder="1" applyAlignment="1">
      <alignment horizontal="center" vertical="center" wrapText="1"/>
    </xf>
    <xf numFmtId="0" fontId="9" fillId="0" borderId="6" xfId="4" applyFont="1" applyFill="1" applyBorder="1" applyAlignment="1">
      <alignment horizontal="center" vertical="center" wrapText="1"/>
    </xf>
    <xf numFmtId="0" fontId="9" fillId="0" borderId="7" xfId="4" applyFont="1" applyFill="1" applyBorder="1" applyAlignment="1">
      <alignment horizontal="center" vertical="center" wrapText="1"/>
    </xf>
    <xf numFmtId="0" fontId="9" fillId="0" borderId="8" xfId="4" applyFont="1" applyFill="1" applyBorder="1" applyAlignment="1">
      <alignment horizontal="center" vertical="center" wrapText="1"/>
    </xf>
    <xf numFmtId="0" fontId="9" fillId="0" borderId="9" xfId="4" applyFont="1" applyFill="1" applyBorder="1" applyAlignment="1">
      <alignment horizontal="center" vertical="center" wrapText="1"/>
    </xf>
  </cellXfs>
  <cellStyles count="9">
    <cellStyle name="常规" xfId="0" builtinId="0"/>
    <cellStyle name="常规 2" xfId="7"/>
    <cellStyle name="常规 2 3" xfId="3"/>
    <cellStyle name="常规 4" xfId="6"/>
    <cellStyle name="常规 5" xfId="4"/>
    <cellStyle name="常规 5_免学费（地市）" xfId="8"/>
    <cellStyle name="常规_01石家庄" xfId="5"/>
    <cellStyle name="常规_河北省2009年度服兵役学费补偿贷款代偿数据上报表（交财政） 2 2" xfId="2"/>
    <cellStyle name="常规_支出测算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2"/>
  <sheetViews>
    <sheetView tabSelected="1" topLeftCell="A217" zoomScale="80" zoomScaleNormal="80" workbookViewId="0"/>
  </sheetViews>
  <sheetFormatPr defaultColWidth="7.875" defaultRowHeight="15.75" customHeight="1"/>
  <cols>
    <col min="1" max="1" width="19.125" style="3" customWidth="1"/>
    <col min="2" max="2" width="10.25" style="4" customWidth="1"/>
    <col min="3" max="3" width="5.5" style="4" hidden="1" customWidth="1"/>
    <col min="4" max="4" width="12.375" style="4" customWidth="1"/>
    <col min="5" max="8" width="11" style="4" customWidth="1"/>
    <col min="9" max="9" width="13.375" style="4" customWidth="1"/>
    <col min="10" max="10" width="11.25" style="3" customWidth="1"/>
    <col min="11" max="11" width="10.75" style="3" customWidth="1"/>
    <col min="12" max="13" width="11" style="3" customWidth="1"/>
    <col min="14" max="14" width="11.5" style="3" customWidth="1"/>
    <col min="15" max="15" width="10" style="5" customWidth="1"/>
    <col min="16" max="16" width="12.625" style="3" customWidth="1"/>
    <col min="17" max="17" width="8.375" style="3"/>
    <col min="18" max="18" width="10.5" style="3" customWidth="1"/>
    <col min="19" max="19" width="12" style="3" customWidth="1"/>
    <col min="20" max="20" width="9.875" style="3" customWidth="1"/>
    <col min="21" max="21" width="8" style="3"/>
    <col min="22" max="22" width="8.375" style="3"/>
    <col min="23" max="223" width="8" style="3"/>
    <col min="224" max="224" width="21" style="3" customWidth="1"/>
    <col min="225" max="225" width="12.25" style="3" customWidth="1"/>
    <col min="226" max="226" width="8.125" style="3" customWidth="1"/>
    <col min="227" max="228" width="12.25" style="3" customWidth="1"/>
    <col min="229" max="229" width="8.125" style="3" customWidth="1"/>
    <col min="230" max="479" width="8" style="3"/>
    <col min="480" max="480" width="21" style="3" customWidth="1"/>
    <col min="481" max="481" width="12.25" style="3" customWidth="1"/>
    <col min="482" max="482" width="8.125" style="3" customWidth="1"/>
    <col min="483" max="484" width="12.25" style="3" customWidth="1"/>
    <col min="485" max="485" width="8.125" style="3" customWidth="1"/>
    <col min="486" max="735" width="8" style="3"/>
    <col min="736" max="736" width="21" style="3" customWidth="1"/>
    <col min="737" max="737" width="12.25" style="3" customWidth="1"/>
    <col min="738" max="738" width="8.125" style="3" customWidth="1"/>
    <col min="739" max="740" width="12.25" style="3" customWidth="1"/>
    <col min="741" max="741" width="8.125" style="3" customWidth="1"/>
    <col min="742" max="991" width="8" style="3"/>
    <col min="992" max="992" width="21" style="3" customWidth="1"/>
    <col min="993" max="993" width="12.25" style="3" customWidth="1"/>
    <col min="994" max="994" width="8.125" style="3" customWidth="1"/>
    <col min="995" max="996" width="12.25" style="3" customWidth="1"/>
    <col min="997" max="997" width="8.125" style="3" customWidth="1"/>
    <col min="998" max="1247" width="8" style="3"/>
    <col min="1248" max="1248" width="21" style="3" customWidth="1"/>
    <col min="1249" max="1249" width="12.25" style="3" customWidth="1"/>
    <col min="1250" max="1250" width="8.125" style="3" customWidth="1"/>
    <col min="1251" max="1252" width="12.25" style="3" customWidth="1"/>
    <col min="1253" max="1253" width="8.125" style="3" customWidth="1"/>
    <col min="1254" max="1503" width="8" style="3"/>
    <col min="1504" max="1504" width="21" style="3" customWidth="1"/>
    <col min="1505" max="1505" width="12.25" style="3" customWidth="1"/>
    <col min="1506" max="1506" width="8.125" style="3" customWidth="1"/>
    <col min="1507" max="1508" width="12.25" style="3" customWidth="1"/>
    <col min="1509" max="1509" width="8.125" style="3" customWidth="1"/>
    <col min="1510" max="1759" width="8" style="3"/>
    <col min="1760" max="1760" width="21" style="3" customWidth="1"/>
    <col min="1761" max="1761" width="12.25" style="3" customWidth="1"/>
    <col min="1762" max="1762" width="8.125" style="3" customWidth="1"/>
    <col min="1763" max="1764" width="12.25" style="3" customWidth="1"/>
    <col min="1765" max="1765" width="8.125" style="3" customWidth="1"/>
    <col min="1766" max="2015" width="8" style="3"/>
    <col min="2016" max="2016" width="21" style="3" customWidth="1"/>
    <col min="2017" max="2017" width="12.25" style="3" customWidth="1"/>
    <col min="2018" max="2018" width="8.125" style="3" customWidth="1"/>
    <col min="2019" max="2020" width="12.25" style="3" customWidth="1"/>
    <col min="2021" max="2021" width="8.125" style="3" customWidth="1"/>
    <col min="2022" max="2271" width="8" style="3"/>
    <col min="2272" max="2272" width="21" style="3" customWidth="1"/>
    <col min="2273" max="2273" width="12.25" style="3" customWidth="1"/>
    <col min="2274" max="2274" width="8.125" style="3" customWidth="1"/>
    <col min="2275" max="2276" width="12.25" style="3" customWidth="1"/>
    <col min="2277" max="2277" width="8.125" style="3" customWidth="1"/>
    <col min="2278" max="2527" width="8" style="3"/>
    <col min="2528" max="2528" width="21" style="3" customWidth="1"/>
    <col min="2529" max="2529" width="12.25" style="3" customWidth="1"/>
    <col min="2530" max="2530" width="8.125" style="3" customWidth="1"/>
    <col min="2531" max="2532" width="12.25" style="3" customWidth="1"/>
    <col min="2533" max="2533" width="8.125" style="3" customWidth="1"/>
    <col min="2534" max="2783" width="8" style="3"/>
    <col min="2784" max="2784" width="21" style="3" customWidth="1"/>
    <col min="2785" max="2785" width="12.25" style="3" customWidth="1"/>
    <col min="2786" max="2786" width="8.125" style="3" customWidth="1"/>
    <col min="2787" max="2788" width="12.25" style="3" customWidth="1"/>
    <col min="2789" max="2789" width="8.125" style="3" customWidth="1"/>
    <col min="2790" max="3039" width="8" style="3"/>
    <col min="3040" max="3040" width="21" style="3" customWidth="1"/>
    <col min="3041" max="3041" width="12.25" style="3" customWidth="1"/>
    <col min="3042" max="3042" width="8.125" style="3" customWidth="1"/>
    <col min="3043" max="3044" width="12.25" style="3" customWidth="1"/>
    <col min="3045" max="3045" width="8.125" style="3" customWidth="1"/>
    <col min="3046" max="3295" width="8" style="3"/>
    <col min="3296" max="3296" width="21" style="3" customWidth="1"/>
    <col min="3297" max="3297" width="12.25" style="3" customWidth="1"/>
    <col min="3298" max="3298" width="8.125" style="3" customWidth="1"/>
    <col min="3299" max="3300" width="12.25" style="3" customWidth="1"/>
    <col min="3301" max="3301" width="8.125" style="3" customWidth="1"/>
    <col min="3302" max="3551" width="8" style="3"/>
    <col min="3552" max="3552" width="21" style="3" customWidth="1"/>
    <col min="3553" max="3553" width="12.25" style="3" customWidth="1"/>
    <col min="3554" max="3554" width="8.125" style="3" customWidth="1"/>
    <col min="3555" max="3556" width="12.25" style="3" customWidth="1"/>
    <col min="3557" max="3557" width="8.125" style="3" customWidth="1"/>
    <col min="3558" max="3807" width="8" style="3"/>
    <col min="3808" max="3808" width="21" style="3" customWidth="1"/>
    <col min="3809" max="3809" width="12.25" style="3" customWidth="1"/>
    <col min="3810" max="3810" width="8.125" style="3" customWidth="1"/>
    <col min="3811" max="3812" width="12.25" style="3" customWidth="1"/>
    <col min="3813" max="3813" width="8.125" style="3" customWidth="1"/>
    <col min="3814" max="4063" width="8" style="3"/>
    <col min="4064" max="4064" width="21" style="3" customWidth="1"/>
    <col min="4065" max="4065" width="12.25" style="3" customWidth="1"/>
    <col min="4066" max="4066" width="8.125" style="3" customWidth="1"/>
    <col min="4067" max="4068" width="12.25" style="3" customWidth="1"/>
    <col min="4069" max="4069" width="8.125" style="3" customWidth="1"/>
    <col min="4070" max="4319" width="8" style="3"/>
    <col min="4320" max="4320" width="21" style="3" customWidth="1"/>
    <col min="4321" max="4321" width="12.25" style="3" customWidth="1"/>
    <col min="4322" max="4322" width="8.125" style="3" customWidth="1"/>
    <col min="4323" max="4324" width="12.25" style="3" customWidth="1"/>
    <col min="4325" max="4325" width="8.125" style="3" customWidth="1"/>
    <col min="4326" max="4575" width="8" style="3"/>
    <col min="4576" max="4576" width="21" style="3" customWidth="1"/>
    <col min="4577" max="4577" width="12.25" style="3" customWidth="1"/>
    <col min="4578" max="4578" width="8.125" style="3" customWidth="1"/>
    <col min="4579" max="4580" width="12.25" style="3" customWidth="1"/>
    <col min="4581" max="4581" width="8.125" style="3" customWidth="1"/>
    <col min="4582" max="4831" width="8" style="3"/>
    <col min="4832" max="4832" width="21" style="3" customWidth="1"/>
    <col min="4833" max="4833" width="12.25" style="3" customWidth="1"/>
    <col min="4834" max="4834" width="8.125" style="3" customWidth="1"/>
    <col min="4835" max="4836" width="12.25" style="3" customWidth="1"/>
    <col min="4837" max="4837" width="8.125" style="3" customWidth="1"/>
    <col min="4838" max="5087" width="8" style="3"/>
    <col min="5088" max="5088" width="21" style="3" customWidth="1"/>
    <col min="5089" max="5089" width="12.25" style="3" customWidth="1"/>
    <col min="5090" max="5090" width="8.125" style="3" customWidth="1"/>
    <col min="5091" max="5092" width="12.25" style="3" customWidth="1"/>
    <col min="5093" max="5093" width="8.125" style="3" customWidth="1"/>
    <col min="5094" max="5343" width="8" style="3"/>
    <col min="5344" max="5344" width="21" style="3" customWidth="1"/>
    <col min="5345" max="5345" width="12.25" style="3" customWidth="1"/>
    <col min="5346" max="5346" width="8.125" style="3" customWidth="1"/>
    <col min="5347" max="5348" width="12.25" style="3" customWidth="1"/>
    <col min="5349" max="5349" width="8.125" style="3" customWidth="1"/>
    <col min="5350" max="5599" width="8" style="3"/>
    <col min="5600" max="5600" width="21" style="3" customWidth="1"/>
    <col min="5601" max="5601" width="12.25" style="3" customWidth="1"/>
    <col min="5602" max="5602" width="8.125" style="3" customWidth="1"/>
    <col min="5603" max="5604" width="12.25" style="3" customWidth="1"/>
    <col min="5605" max="5605" width="8.125" style="3" customWidth="1"/>
    <col min="5606" max="5855" width="8" style="3"/>
    <col min="5856" max="5856" width="21" style="3" customWidth="1"/>
    <col min="5857" max="5857" width="12.25" style="3" customWidth="1"/>
    <col min="5858" max="5858" width="8.125" style="3" customWidth="1"/>
    <col min="5859" max="5860" width="12.25" style="3" customWidth="1"/>
    <col min="5861" max="5861" width="8.125" style="3" customWidth="1"/>
    <col min="5862" max="6111" width="8" style="3"/>
    <col min="6112" max="6112" width="21" style="3" customWidth="1"/>
    <col min="6113" max="6113" width="12.25" style="3" customWidth="1"/>
    <col min="6114" max="6114" width="8.125" style="3" customWidth="1"/>
    <col min="6115" max="6116" width="12.25" style="3" customWidth="1"/>
    <col min="6117" max="6117" width="8.125" style="3" customWidth="1"/>
    <col min="6118" max="6367" width="8" style="3"/>
    <col min="6368" max="6368" width="21" style="3" customWidth="1"/>
    <col min="6369" max="6369" width="12.25" style="3" customWidth="1"/>
    <col min="6370" max="6370" width="8.125" style="3" customWidth="1"/>
    <col min="6371" max="6372" width="12.25" style="3" customWidth="1"/>
    <col min="6373" max="6373" width="8.125" style="3" customWidth="1"/>
    <col min="6374" max="6623" width="8" style="3"/>
    <col min="6624" max="6624" width="21" style="3" customWidth="1"/>
    <col min="6625" max="6625" width="12.25" style="3" customWidth="1"/>
    <col min="6626" max="6626" width="8.125" style="3" customWidth="1"/>
    <col min="6627" max="6628" width="12.25" style="3" customWidth="1"/>
    <col min="6629" max="6629" width="8.125" style="3" customWidth="1"/>
    <col min="6630" max="6879" width="8" style="3"/>
    <col min="6880" max="6880" width="21" style="3" customWidth="1"/>
    <col min="6881" max="6881" width="12.25" style="3" customWidth="1"/>
    <col min="6882" max="6882" width="8.125" style="3" customWidth="1"/>
    <col min="6883" max="6884" width="12.25" style="3" customWidth="1"/>
    <col min="6885" max="6885" width="8.125" style="3" customWidth="1"/>
    <col min="6886" max="7135" width="8" style="3"/>
    <col min="7136" max="7136" width="21" style="3" customWidth="1"/>
    <col min="7137" max="7137" width="12.25" style="3" customWidth="1"/>
    <col min="7138" max="7138" width="8.125" style="3" customWidth="1"/>
    <col min="7139" max="7140" width="12.25" style="3" customWidth="1"/>
    <col min="7141" max="7141" width="8.125" style="3" customWidth="1"/>
    <col min="7142" max="7391" width="8" style="3"/>
    <col min="7392" max="7392" width="21" style="3" customWidth="1"/>
    <col min="7393" max="7393" width="12.25" style="3" customWidth="1"/>
    <col min="7394" max="7394" width="8.125" style="3" customWidth="1"/>
    <col min="7395" max="7396" width="12.25" style="3" customWidth="1"/>
    <col min="7397" max="7397" width="8.125" style="3" customWidth="1"/>
    <col min="7398" max="7647" width="8" style="3"/>
    <col min="7648" max="7648" width="21" style="3" customWidth="1"/>
    <col min="7649" max="7649" width="12.25" style="3" customWidth="1"/>
    <col min="7650" max="7650" width="8.125" style="3" customWidth="1"/>
    <col min="7651" max="7652" width="12.25" style="3" customWidth="1"/>
    <col min="7653" max="7653" width="8.125" style="3" customWidth="1"/>
    <col min="7654" max="7903" width="8" style="3"/>
    <col min="7904" max="7904" width="21" style="3" customWidth="1"/>
    <col min="7905" max="7905" width="12.25" style="3" customWidth="1"/>
    <col min="7906" max="7906" width="8.125" style="3" customWidth="1"/>
    <col min="7907" max="7908" width="12.25" style="3" customWidth="1"/>
    <col min="7909" max="7909" width="8.125" style="3" customWidth="1"/>
    <col min="7910" max="8159" width="8" style="3"/>
    <col min="8160" max="8160" width="21" style="3" customWidth="1"/>
    <col min="8161" max="8161" width="12.25" style="3" customWidth="1"/>
    <col min="8162" max="8162" width="8.125" style="3" customWidth="1"/>
    <col min="8163" max="8164" width="12.25" style="3" customWidth="1"/>
    <col min="8165" max="8165" width="8.125" style="3" customWidth="1"/>
    <col min="8166" max="8415" width="8" style="3"/>
    <col min="8416" max="8416" width="21" style="3" customWidth="1"/>
    <col min="8417" max="8417" width="12.25" style="3" customWidth="1"/>
    <col min="8418" max="8418" width="8.125" style="3" customWidth="1"/>
    <col min="8419" max="8420" width="12.25" style="3" customWidth="1"/>
    <col min="8421" max="8421" width="8.125" style="3" customWidth="1"/>
    <col min="8422" max="8671" width="8" style="3"/>
    <col min="8672" max="8672" width="21" style="3" customWidth="1"/>
    <col min="8673" max="8673" width="12.25" style="3" customWidth="1"/>
    <col min="8674" max="8674" width="8.125" style="3" customWidth="1"/>
    <col min="8675" max="8676" width="12.25" style="3" customWidth="1"/>
    <col min="8677" max="8677" width="8.125" style="3" customWidth="1"/>
    <col min="8678" max="8927" width="8" style="3"/>
    <col min="8928" max="8928" width="21" style="3" customWidth="1"/>
    <col min="8929" max="8929" width="12.25" style="3" customWidth="1"/>
    <col min="8930" max="8930" width="8.125" style="3" customWidth="1"/>
    <col min="8931" max="8932" width="12.25" style="3" customWidth="1"/>
    <col min="8933" max="8933" width="8.125" style="3" customWidth="1"/>
    <col min="8934" max="9183" width="8" style="3"/>
    <col min="9184" max="9184" width="21" style="3" customWidth="1"/>
    <col min="9185" max="9185" width="12.25" style="3" customWidth="1"/>
    <col min="9186" max="9186" width="8.125" style="3" customWidth="1"/>
    <col min="9187" max="9188" width="12.25" style="3" customWidth="1"/>
    <col min="9189" max="9189" width="8.125" style="3" customWidth="1"/>
    <col min="9190" max="9439" width="8" style="3"/>
    <col min="9440" max="9440" width="21" style="3" customWidth="1"/>
    <col min="9441" max="9441" width="12.25" style="3" customWidth="1"/>
    <col min="9442" max="9442" width="8.125" style="3" customWidth="1"/>
    <col min="9443" max="9444" width="12.25" style="3" customWidth="1"/>
    <col min="9445" max="9445" width="8.125" style="3" customWidth="1"/>
    <col min="9446" max="9695" width="8" style="3"/>
    <col min="9696" max="9696" width="21" style="3" customWidth="1"/>
    <col min="9697" max="9697" width="12.25" style="3" customWidth="1"/>
    <col min="9698" max="9698" width="8.125" style="3" customWidth="1"/>
    <col min="9699" max="9700" width="12.25" style="3" customWidth="1"/>
    <col min="9701" max="9701" width="8.125" style="3" customWidth="1"/>
    <col min="9702" max="9951" width="8" style="3"/>
    <col min="9952" max="9952" width="21" style="3" customWidth="1"/>
    <col min="9953" max="9953" width="12.25" style="3" customWidth="1"/>
    <col min="9954" max="9954" width="8.125" style="3" customWidth="1"/>
    <col min="9955" max="9956" width="12.25" style="3" customWidth="1"/>
    <col min="9957" max="9957" width="8.125" style="3" customWidth="1"/>
    <col min="9958" max="10207" width="8" style="3"/>
    <col min="10208" max="10208" width="21" style="3" customWidth="1"/>
    <col min="10209" max="10209" width="12.25" style="3" customWidth="1"/>
    <col min="10210" max="10210" width="8.125" style="3" customWidth="1"/>
    <col min="10211" max="10212" width="12.25" style="3" customWidth="1"/>
    <col min="10213" max="10213" width="8.125" style="3" customWidth="1"/>
    <col min="10214" max="10463" width="8" style="3"/>
    <col min="10464" max="10464" width="21" style="3" customWidth="1"/>
    <col min="10465" max="10465" width="12.25" style="3" customWidth="1"/>
    <col min="10466" max="10466" width="8.125" style="3" customWidth="1"/>
    <col min="10467" max="10468" width="12.25" style="3" customWidth="1"/>
    <col min="10469" max="10469" width="8.125" style="3" customWidth="1"/>
    <col min="10470" max="10719" width="8" style="3"/>
    <col min="10720" max="10720" width="21" style="3" customWidth="1"/>
    <col min="10721" max="10721" width="12.25" style="3" customWidth="1"/>
    <col min="10722" max="10722" width="8.125" style="3" customWidth="1"/>
    <col min="10723" max="10724" width="12.25" style="3" customWidth="1"/>
    <col min="10725" max="10725" width="8.125" style="3" customWidth="1"/>
    <col min="10726" max="10975" width="8" style="3"/>
    <col min="10976" max="10976" width="21" style="3" customWidth="1"/>
    <col min="10977" max="10977" width="12.25" style="3" customWidth="1"/>
    <col min="10978" max="10978" width="8.125" style="3" customWidth="1"/>
    <col min="10979" max="10980" width="12.25" style="3" customWidth="1"/>
    <col min="10981" max="10981" width="8.125" style="3" customWidth="1"/>
    <col min="10982" max="11231" width="8" style="3"/>
    <col min="11232" max="11232" width="21" style="3" customWidth="1"/>
    <col min="11233" max="11233" width="12.25" style="3" customWidth="1"/>
    <col min="11234" max="11234" width="8.125" style="3" customWidth="1"/>
    <col min="11235" max="11236" width="12.25" style="3" customWidth="1"/>
    <col min="11237" max="11237" width="8.125" style="3" customWidth="1"/>
    <col min="11238" max="11487" width="8" style="3"/>
    <col min="11488" max="11488" width="21" style="3" customWidth="1"/>
    <col min="11489" max="11489" width="12.25" style="3" customWidth="1"/>
    <col min="11490" max="11490" width="8.125" style="3" customWidth="1"/>
    <col min="11491" max="11492" width="12.25" style="3" customWidth="1"/>
    <col min="11493" max="11493" width="8.125" style="3" customWidth="1"/>
    <col min="11494" max="11743" width="8" style="3"/>
    <col min="11744" max="11744" width="21" style="3" customWidth="1"/>
    <col min="11745" max="11745" width="12.25" style="3" customWidth="1"/>
    <col min="11746" max="11746" width="8.125" style="3" customWidth="1"/>
    <col min="11747" max="11748" width="12.25" style="3" customWidth="1"/>
    <col min="11749" max="11749" width="8.125" style="3" customWidth="1"/>
    <col min="11750" max="11999" width="8" style="3"/>
    <col min="12000" max="12000" width="21" style="3" customWidth="1"/>
    <col min="12001" max="12001" width="12.25" style="3" customWidth="1"/>
    <col min="12002" max="12002" width="8.125" style="3" customWidth="1"/>
    <col min="12003" max="12004" width="12.25" style="3" customWidth="1"/>
    <col min="12005" max="12005" width="8.125" style="3" customWidth="1"/>
    <col min="12006" max="12255" width="8" style="3"/>
    <col min="12256" max="12256" width="21" style="3" customWidth="1"/>
    <col min="12257" max="12257" width="12.25" style="3" customWidth="1"/>
    <col min="12258" max="12258" width="8.125" style="3" customWidth="1"/>
    <col min="12259" max="12260" width="12.25" style="3" customWidth="1"/>
    <col min="12261" max="12261" width="8.125" style="3" customWidth="1"/>
    <col min="12262" max="12511" width="8" style="3"/>
    <col min="12512" max="12512" width="21" style="3" customWidth="1"/>
    <col min="12513" max="12513" width="12.25" style="3" customWidth="1"/>
    <col min="12514" max="12514" width="8.125" style="3" customWidth="1"/>
    <col min="12515" max="12516" width="12.25" style="3" customWidth="1"/>
    <col min="12517" max="12517" width="8.125" style="3" customWidth="1"/>
    <col min="12518" max="12767" width="8" style="3"/>
    <col min="12768" max="12768" width="21" style="3" customWidth="1"/>
    <col min="12769" max="12769" width="12.25" style="3" customWidth="1"/>
    <col min="12770" max="12770" width="8.125" style="3" customWidth="1"/>
    <col min="12771" max="12772" width="12.25" style="3" customWidth="1"/>
    <col min="12773" max="12773" width="8.125" style="3" customWidth="1"/>
    <col min="12774" max="13023" width="8" style="3"/>
    <col min="13024" max="13024" width="21" style="3" customWidth="1"/>
    <col min="13025" max="13025" width="12.25" style="3" customWidth="1"/>
    <col min="13026" max="13026" width="8.125" style="3" customWidth="1"/>
    <col min="13027" max="13028" width="12.25" style="3" customWidth="1"/>
    <col min="13029" max="13029" width="8.125" style="3" customWidth="1"/>
    <col min="13030" max="13279" width="8" style="3"/>
    <col min="13280" max="13280" width="21" style="3" customWidth="1"/>
    <col min="13281" max="13281" width="12.25" style="3" customWidth="1"/>
    <col min="13282" max="13282" width="8.125" style="3" customWidth="1"/>
    <col min="13283" max="13284" width="12.25" style="3" customWidth="1"/>
    <col min="13285" max="13285" width="8.125" style="3" customWidth="1"/>
    <col min="13286" max="13535" width="8" style="3"/>
    <col min="13536" max="13536" width="21" style="3" customWidth="1"/>
    <col min="13537" max="13537" width="12.25" style="3" customWidth="1"/>
    <col min="13538" max="13538" width="8.125" style="3" customWidth="1"/>
    <col min="13539" max="13540" width="12.25" style="3" customWidth="1"/>
    <col min="13541" max="13541" width="8.125" style="3" customWidth="1"/>
    <col min="13542" max="13791" width="8" style="3"/>
    <col min="13792" max="13792" width="21" style="3" customWidth="1"/>
    <col min="13793" max="13793" width="12.25" style="3" customWidth="1"/>
    <col min="13794" max="13794" width="8.125" style="3" customWidth="1"/>
    <col min="13795" max="13796" width="12.25" style="3" customWidth="1"/>
    <col min="13797" max="13797" width="8.125" style="3" customWidth="1"/>
    <col min="13798" max="14047" width="8" style="3"/>
    <col min="14048" max="14048" width="21" style="3" customWidth="1"/>
    <col min="14049" max="14049" width="12.25" style="3" customWidth="1"/>
    <col min="14050" max="14050" width="8.125" style="3" customWidth="1"/>
    <col min="14051" max="14052" width="12.25" style="3" customWidth="1"/>
    <col min="14053" max="14053" width="8.125" style="3" customWidth="1"/>
    <col min="14054" max="14303" width="8" style="3"/>
    <col min="14304" max="14304" width="21" style="3" customWidth="1"/>
    <col min="14305" max="14305" width="12.25" style="3" customWidth="1"/>
    <col min="14306" max="14306" width="8.125" style="3" customWidth="1"/>
    <col min="14307" max="14308" width="12.25" style="3" customWidth="1"/>
    <col min="14309" max="14309" width="8.125" style="3" customWidth="1"/>
    <col min="14310" max="14559" width="8" style="3"/>
    <col min="14560" max="14560" width="21" style="3" customWidth="1"/>
    <col min="14561" max="14561" width="12.25" style="3" customWidth="1"/>
    <col min="14562" max="14562" width="8.125" style="3" customWidth="1"/>
    <col min="14563" max="14564" width="12.25" style="3" customWidth="1"/>
    <col min="14565" max="14565" width="8.125" style="3" customWidth="1"/>
    <col min="14566" max="14815" width="8" style="3"/>
    <col min="14816" max="14816" width="21" style="3" customWidth="1"/>
    <col min="14817" max="14817" width="12.25" style="3" customWidth="1"/>
    <col min="14818" max="14818" width="8.125" style="3" customWidth="1"/>
    <col min="14819" max="14820" width="12.25" style="3" customWidth="1"/>
    <col min="14821" max="14821" width="8.125" style="3" customWidth="1"/>
    <col min="14822" max="15071" width="8" style="3"/>
    <col min="15072" max="15072" width="21" style="3" customWidth="1"/>
    <col min="15073" max="15073" width="12.25" style="3" customWidth="1"/>
    <col min="15074" max="15074" width="8.125" style="3" customWidth="1"/>
    <col min="15075" max="15076" width="12.25" style="3" customWidth="1"/>
    <col min="15077" max="15077" width="8.125" style="3" customWidth="1"/>
    <col min="15078" max="15327" width="8" style="3"/>
    <col min="15328" max="15328" width="21" style="3" customWidth="1"/>
    <col min="15329" max="15329" width="12.25" style="3" customWidth="1"/>
    <col min="15330" max="15330" width="8.125" style="3" customWidth="1"/>
    <col min="15331" max="15332" width="12.25" style="3" customWidth="1"/>
    <col min="15333" max="15333" width="8.125" style="3" customWidth="1"/>
    <col min="15334" max="15583" width="8" style="3"/>
    <col min="15584" max="15584" width="21" style="3" customWidth="1"/>
    <col min="15585" max="15585" width="12.25" style="3" customWidth="1"/>
    <col min="15586" max="15586" width="8.125" style="3" customWidth="1"/>
    <col min="15587" max="15588" width="12.25" style="3" customWidth="1"/>
    <col min="15589" max="15589" width="8.125" style="3" customWidth="1"/>
    <col min="15590" max="15839" width="8" style="3"/>
    <col min="15840" max="15840" width="21" style="3" customWidth="1"/>
    <col min="15841" max="15841" width="12.25" style="3" customWidth="1"/>
    <col min="15842" max="15842" width="8.125" style="3" customWidth="1"/>
    <col min="15843" max="15844" width="12.25" style="3" customWidth="1"/>
    <col min="15845" max="15845" width="8.125" style="3" customWidth="1"/>
    <col min="15846" max="16095" width="8" style="3"/>
    <col min="16096" max="16096" width="21" style="3" customWidth="1"/>
    <col min="16097" max="16097" width="12.25" style="3" customWidth="1"/>
    <col min="16098" max="16098" width="8.125" style="3" customWidth="1"/>
    <col min="16099" max="16100" width="12.25" style="3" customWidth="1"/>
    <col min="16101" max="16101" width="8.125" style="3" customWidth="1"/>
    <col min="16102" max="16384" width="8" style="3"/>
  </cols>
  <sheetData>
    <row r="1" spans="1:22" ht="15.75" customHeight="1">
      <c r="A1" s="3" t="s">
        <v>227</v>
      </c>
    </row>
    <row r="2" spans="1:22" ht="44.1" customHeight="1">
      <c r="A2" s="40" t="s">
        <v>226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1"/>
      <c r="O2" s="41"/>
      <c r="P2" s="41"/>
      <c r="Q2" s="41"/>
      <c r="R2" s="41"/>
      <c r="S2" s="41"/>
      <c r="T2" s="41"/>
      <c r="U2" s="24"/>
      <c r="V2" s="24"/>
    </row>
    <row r="3" spans="1:22" ht="24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6"/>
      <c r="N3" s="24"/>
      <c r="O3" s="24"/>
      <c r="P3" s="24"/>
      <c r="Q3" s="24"/>
      <c r="R3" s="24"/>
      <c r="S3" s="42" t="s">
        <v>0</v>
      </c>
      <c r="T3" s="42"/>
      <c r="U3" s="24"/>
      <c r="V3" s="24"/>
    </row>
    <row r="4" spans="1:22" ht="24" customHeight="1">
      <c r="A4" s="50" t="s">
        <v>1</v>
      </c>
      <c r="B4" s="50" t="s">
        <v>2</v>
      </c>
      <c r="C4" s="8"/>
      <c r="D4" s="50" t="s">
        <v>3</v>
      </c>
      <c r="E4" s="52" t="s">
        <v>224</v>
      </c>
      <c r="F4" s="53"/>
      <c r="G4" s="53"/>
      <c r="H4" s="54"/>
      <c r="I4" s="43" t="s">
        <v>223</v>
      </c>
      <c r="J4" s="44"/>
      <c r="K4" s="44"/>
      <c r="L4" s="45"/>
      <c r="M4" s="46" t="s">
        <v>4</v>
      </c>
      <c r="N4" s="46"/>
      <c r="O4" s="47"/>
      <c r="P4" s="48" t="s">
        <v>5</v>
      </c>
      <c r="Q4" s="48"/>
      <c r="R4" s="48"/>
      <c r="S4" s="48"/>
      <c r="T4" s="49"/>
      <c r="U4" s="30"/>
      <c r="V4" s="30"/>
    </row>
    <row r="5" spans="1:22" ht="37.5" customHeight="1">
      <c r="A5" s="51"/>
      <c r="B5" s="51"/>
      <c r="C5" s="8"/>
      <c r="D5" s="51"/>
      <c r="E5" s="8" t="s">
        <v>225</v>
      </c>
      <c r="F5" s="8" t="s">
        <v>7</v>
      </c>
      <c r="G5" s="8" t="s">
        <v>8</v>
      </c>
      <c r="H5" s="8" t="s">
        <v>9</v>
      </c>
      <c r="I5" s="8" t="s">
        <v>6</v>
      </c>
      <c r="J5" s="9" t="s">
        <v>7</v>
      </c>
      <c r="K5" s="9" t="s">
        <v>8</v>
      </c>
      <c r="L5" s="9" t="s">
        <v>9</v>
      </c>
      <c r="M5" s="9" t="s">
        <v>6</v>
      </c>
      <c r="N5" s="25" t="s">
        <v>8</v>
      </c>
      <c r="O5" s="25" t="s">
        <v>10</v>
      </c>
      <c r="P5" s="25" t="s">
        <v>6</v>
      </c>
      <c r="Q5" s="1" t="s">
        <v>11</v>
      </c>
      <c r="R5" s="1" t="s">
        <v>12</v>
      </c>
      <c r="S5" s="1" t="s">
        <v>8</v>
      </c>
      <c r="T5" s="2" t="s">
        <v>13</v>
      </c>
      <c r="U5" s="30"/>
      <c r="V5" s="30"/>
    </row>
    <row r="6" spans="1:22" ht="14.25" customHeight="1">
      <c r="A6" s="10" t="s">
        <v>14</v>
      </c>
      <c r="B6" s="10"/>
      <c r="C6" s="10"/>
      <c r="D6" s="11">
        <f>E6+I6+M6+P6</f>
        <v>128926.35</v>
      </c>
      <c r="E6" s="11">
        <f>F6+G6+H6</f>
        <v>9433.7999999999993</v>
      </c>
      <c r="F6" s="11">
        <f t="shared" ref="F6:H6" si="0">F7+F34+F57+F71+F95+F120+F146+F169+F185+F210+F225+F242+F244+F246</f>
        <v>7678</v>
      </c>
      <c r="G6" s="11">
        <f t="shared" si="0"/>
        <v>1672</v>
      </c>
      <c r="H6" s="11">
        <f t="shared" si="0"/>
        <v>83.8</v>
      </c>
      <c r="I6" s="11">
        <f t="shared" ref="I6:I69" si="1">SUM(J6:L6)</f>
        <v>64155.4</v>
      </c>
      <c r="J6" s="11">
        <f t="shared" ref="J6:L6" si="2">J7+J34+J57+J71+J95+J120+J146+J169+J185+J210+J225+J242+J244+J246</f>
        <v>53673</v>
      </c>
      <c r="K6" s="11">
        <f t="shared" si="2"/>
        <v>10051</v>
      </c>
      <c r="L6" s="11">
        <f t="shared" si="2"/>
        <v>431.4</v>
      </c>
      <c r="M6" s="11">
        <f>SUM(N6:O6)</f>
        <v>31468</v>
      </c>
      <c r="N6" s="11">
        <f>N7+N34+N57+N71+N95+N120+N146+N169+N185+N210+N225+N242+N244+N246</f>
        <v>27577</v>
      </c>
      <c r="O6" s="11">
        <f>O7+O34+O57+O71+O95+O120+O146+O169+O185+O210+O225+O242+O244+O246</f>
        <v>3891</v>
      </c>
      <c r="P6" s="11">
        <f>SUM(Q6:T6)</f>
        <v>23869.15</v>
      </c>
      <c r="Q6" s="11">
        <f>Q7+Q34+Q57+Q71+Q95+Q120+Q146+Q169+Q185+Q210+Q225+Q242+Q244+Q246</f>
        <v>367.2</v>
      </c>
      <c r="R6" s="11">
        <f>R7+R34+R57+R71+R95+R120+R146+R169+R185+R210+R225+R242+R244+R246</f>
        <v>4991.3999999999996</v>
      </c>
      <c r="S6" s="11">
        <f>S7+S34+S57+S71+S95+S120+S146+S169+S185+S210+S225+S242+S244+S246</f>
        <v>13896.85</v>
      </c>
      <c r="T6" s="11">
        <f>T7+T34+T57+T71+T95+T120+T146+T169+T185+T210+T225+T242+T244+T246</f>
        <v>4613.7</v>
      </c>
      <c r="U6" s="31"/>
      <c r="V6" s="31"/>
    </row>
    <row r="7" spans="1:22" ht="14.25" customHeight="1">
      <c r="A7" s="12" t="s">
        <v>15</v>
      </c>
      <c r="B7" s="13">
        <v>130100</v>
      </c>
      <c r="C7" s="14"/>
      <c r="D7" s="11">
        <f t="shared" ref="D7:D70" si="3">E7+I7+M7+P7</f>
        <v>21708.089999999997</v>
      </c>
      <c r="E7" s="11">
        <f t="shared" ref="E7:E70" si="4">F7+G7+H7</f>
        <v>465.4</v>
      </c>
      <c r="F7" s="15">
        <f t="shared" ref="F7:H7" si="5">F8+F9+F22</f>
        <v>410</v>
      </c>
      <c r="G7" s="15">
        <f t="shared" si="5"/>
        <v>43</v>
      </c>
      <c r="H7" s="15">
        <f t="shared" si="5"/>
        <v>12.4</v>
      </c>
      <c r="I7" s="11">
        <f t="shared" si="1"/>
        <v>13867.8</v>
      </c>
      <c r="J7" s="15">
        <f t="shared" ref="J7:L7" si="6">J8+J9+J22</f>
        <v>12190</v>
      </c>
      <c r="K7" s="15">
        <f t="shared" si="6"/>
        <v>1598</v>
      </c>
      <c r="L7" s="15">
        <f t="shared" si="6"/>
        <v>79.8</v>
      </c>
      <c r="M7" s="11">
        <f t="shared" ref="M7:M70" si="7">SUM(N7:O7)</f>
        <v>3620</v>
      </c>
      <c r="N7" s="15">
        <f>N8+N9+N22</f>
        <v>3177</v>
      </c>
      <c r="O7" s="15">
        <f>O8+O9+O22</f>
        <v>443</v>
      </c>
      <c r="P7" s="11">
        <f t="shared" ref="P7:P70" si="8">SUM(Q7:T7)</f>
        <v>3754.89</v>
      </c>
      <c r="Q7" s="15">
        <f>Q8+Q9+Q22</f>
        <v>61.2</v>
      </c>
      <c r="R7" s="15">
        <f>R8+R9+R22</f>
        <v>813.15</v>
      </c>
      <c r="S7" s="15">
        <f>S8+S9+S22</f>
        <v>2246.36</v>
      </c>
      <c r="T7" s="15">
        <f>T8+T9+T22</f>
        <v>634.17999999999995</v>
      </c>
      <c r="U7" s="31"/>
      <c r="V7" s="31"/>
    </row>
    <row r="8" spans="1:22" ht="14.25" customHeight="1">
      <c r="A8" s="12" t="s">
        <v>16</v>
      </c>
      <c r="B8" s="13"/>
      <c r="C8" s="14">
        <v>5</v>
      </c>
      <c r="D8" s="11">
        <f t="shared" si="3"/>
        <v>7372.09</v>
      </c>
      <c r="E8" s="11">
        <f t="shared" si="4"/>
        <v>447.4</v>
      </c>
      <c r="F8" s="37">
        <v>395</v>
      </c>
      <c r="G8" s="20">
        <v>40</v>
      </c>
      <c r="H8" s="20">
        <v>12.4</v>
      </c>
      <c r="I8" s="11">
        <f t="shared" si="1"/>
        <v>2527.8000000000002</v>
      </c>
      <c r="J8" s="16">
        <v>2202</v>
      </c>
      <c r="K8" s="16">
        <v>309</v>
      </c>
      <c r="L8" s="16">
        <v>16.8</v>
      </c>
      <c r="M8" s="11">
        <f t="shared" si="7"/>
        <v>642</v>
      </c>
      <c r="N8" s="26">
        <v>598</v>
      </c>
      <c r="O8" s="26">
        <v>44</v>
      </c>
      <c r="P8" s="11">
        <f t="shared" si="8"/>
        <v>3754.89</v>
      </c>
      <c r="Q8" s="26">
        <v>61.2</v>
      </c>
      <c r="R8" s="26">
        <v>813.15</v>
      </c>
      <c r="S8" s="26">
        <v>2246.36</v>
      </c>
      <c r="T8" s="27">
        <v>634.17999999999995</v>
      </c>
      <c r="U8" s="31"/>
      <c r="V8" s="31"/>
    </row>
    <row r="9" spans="1:22" ht="14.25" customHeight="1">
      <c r="A9" s="12" t="s">
        <v>17</v>
      </c>
      <c r="B9" s="13"/>
      <c r="C9" s="14"/>
      <c r="D9" s="11">
        <f t="shared" si="3"/>
        <v>4398.3999999999996</v>
      </c>
      <c r="E9" s="11">
        <f t="shared" si="4"/>
        <v>18</v>
      </c>
      <c r="F9" s="15">
        <f t="shared" ref="F9:H9" si="9">SUM(F10:F21)</f>
        <v>15</v>
      </c>
      <c r="G9" s="15">
        <f t="shared" si="9"/>
        <v>3</v>
      </c>
      <c r="H9" s="15">
        <f t="shared" si="9"/>
        <v>0</v>
      </c>
      <c r="I9" s="11">
        <f t="shared" si="1"/>
        <v>2606.4</v>
      </c>
      <c r="J9" s="15">
        <f t="shared" ref="J9:L9" si="10">SUM(J10:J21)</f>
        <v>2185</v>
      </c>
      <c r="K9" s="15">
        <f t="shared" si="10"/>
        <v>404</v>
      </c>
      <c r="L9" s="15">
        <f t="shared" si="10"/>
        <v>17.399999999999999</v>
      </c>
      <c r="M9" s="11">
        <f t="shared" si="7"/>
        <v>1774</v>
      </c>
      <c r="N9" s="15">
        <f>SUM(N10:N21)</f>
        <v>1433</v>
      </c>
      <c r="O9" s="15">
        <f>SUM(O10:O21)</f>
        <v>341</v>
      </c>
      <c r="P9" s="11">
        <f t="shared" si="8"/>
        <v>0</v>
      </c>
      <c r="Q9" s="15">
        <f>SUM(Q10:Q21)</f>
        <v>0</v>
      </c>
      <c r="R9" s="15">
        <f>SUM(R10:R21)</f>
        <v>0</v>
      </c>
      <c r="S9" s="15">
        <f>SUM(S10:S21)</f>
        <v>0</v>
      </c>
      <c r="T9" s="15">
        <f>SUM(T10:T21)</f>
        <v>0</v>
      </c>
      <c r="U9" s="31"/>
      <c r="V9" s="31"/>
    </row>
    <row r="10" spans="1:22" ht="14.25" customHeight="1">
      <c r="A10" s="17" t="s">
        <v>18</v>
      </c>
      <c r="B10" s="17">
        <v>130121</v>
      </c>
      <c r="C10" s="17">
        <v>1</v>
      </c>
      <c r="D10" s="11">
        <f t="shared" si="3"/>
        <v>225.6</v>
      </c>
      <c r="E10" s="11">
        <f>F10+G10+H10</f>
        <v>0</v>
      </c>
      <c r="F10" s="18"/>
      <c r="G10" s="18"/>
      <c r="H10" s="18"/>
      <c r="I10" s="11">
        <f t="shared" si="1"/>
        <v>134.6</v>
      </c>
      <c r="J10" s="18">
        <v>88</v>
      </c>
      <c r="K10" s="18">
        <v>46</v>
      </c>
      <c r="L10" s="18">
        <v>0.6</v>
      </c>
      <c r="M10" s="11">
        <f t="shared" si="7"/>
        <v>91</v>
      </c>
      <c r="N10" s="26">
        <v>78</v>
      </c>
      <c r="O10" s="26">
        <v>13</v>
      </c>
      <c r="P10" s="11">
        <f t="shared" si="8"/>
        <v>0</v>
      </c>
      <c r="Q10" s="28"/>
      <c r="R10" s="28"/>
      <c r="S10" s="28"/>
      <c r="T10" s="28"/>
      <c r="U10" s="31"/>
      <c r="V10" s="31"/>
    </row>
    <row r="11" spans="1:22" ht="14.25" customHeight="1">
      <c r="A11" s="17" t="s">
        <v>19</v>
      </c>
      <c r="B11" s="17">
        <v>130125</v>
      </c>
      <c r="C11" s="17">
        <v>1</v>
      </c>
      <c r="D11" s="11">
        <f t="shared" si="3"/>
        <v>428.6</v>
      </c>
      <c r="E11" s="11">
        <f t="shared" si="4"/>
        <v>0</v>
      </c>
      <c r="F11" s="18"/>
      <c r="G11" s="18"/>
      <c r="H11" s="18"/>
      <c r="I11" s="11">
        <f t="shared" si="1"/>
        <v>69.599999999999994</v>
      </c>
      <c r="J11" s="18">
        <v>61</v>
      </c>
      <c r="K11" s="18">
        <v>8</v>
      </c>
      <c r="L11" s="18">
        <v>0.6</v>
      </c>
      <c r="M11" s="11">
        <f t="shared" si="7"/>
        <v>359</v>
      </c>
      <c r="N11" s="26">
        <v>248</v>
      </c>
      <c r="O11" s="26">
        <v>111</v>
      </c>
      <c r="P11" s="11">
        <f t="shared" si="8"/>
        <v>0</v>
      </c>
      <c r="Q11" s="28"/>
      <c r="R11" s="28"/>
      <c r="S11" s="28"/>
      <c r="T11" s="28"/>
      <c r="U11" s="31"/>
      <c r="V11" s="31"/>
    </row>
    <row r="12" spans="1:22" ht="14.25" customHeight="1">
      <c r="A12" s="17" t="s">
        <v>20</v>
      </c>
      <c r="B12" s="17">
        <v>130126</v>
      </c>
      <c r="C12" s="17">
        <v>1</v>
      </c>
      <c r="D12" s="11">
        <f t="shared" si="3"/>
        <v>439</v>
      </c>
      <c r="E12" s="11">
        <f t="shared" si="4"/>
        <v>0</v>
      </c>
      <c r="F12" s="18"/>
      <c r="G12" s="18"/>
      <c r="H12" s="18"/>
      <c r="I12" s="11">
        <f t="shared" si="1"/>
        <v>235</v>
      </c>
      <c r="J12" s="18">
        <v>169</v>
      </c>
      <c r="K12" s="18">
        <v>66</v>
      </c>
      <c r="L12" s="18"/>
      <c r="M12" s="11">
        <f t="shared" si="7"/>
        <v>204</v>
      </c>
      <c r="N12" s="26">
        <v>148</v>
      </c>
      <c r="O12" s="26">
        <v>56</v>
      </c>
      <c r="P12" s="11">
        <f t="shared" si="8"/>
        <v>0</v>
      </c>
      <c r="Q12" s="28"/>
      <c r="R12" s="28"/>
      <c r="S12" s="28"/>
      <c r="T12" s="28"/>
      <c r="U12" s="31"/>
      <c r="V12" s="31"/>
    </row>
    <row r="13" spans="1:22" ht="14.25" customHeight="1">
      <c r="A13" s="17" t="s">
        <v>21</v>
      </c>
      <c r="B13" s="17">
        <v>130127</v>
      </c>
      <c r="C13" s="17">
        <v>1</v>
      </c>
      <c r="D13" s="11">
        <f t="shared" si="3"/>
        <v>107</v>
      </c>
      <c r="E13" s="11">
        <f t="shared" si="4"/>
        <v>0</v>
      </c>
      <c r="F13" s="18"/>
      <c r="G13" s="18"/>
      <c r="H13" s="18"/>
      <c r="I13" s="11">
        <f t="shared" si="1"/>
        <v>40</v>
      </c>
      <c r="J13" s="18">
        <v>35</v>
      </c>
      <c r="K13" s="18">
        <v>5</v>
      </c>
      <c r="L13" s="18"/>
      <c r="M13" s="11">
        <f t="shared" si="7"/>
        <v>67</v>
      </c>
      <c r="N13" s="26">
        <v>61</v>
      </c>
      <c r="O13" s="26">
        <v>6</v>
      </c>
      <c r="P13" s="11">
        <f t="shared" si="8"/>
        <v>0</v>
      </c>
      <c r="Q13" s="28"/>
      <c r="R13" s="28"/>
      <c r="S13" s="28"/>
      <c r="T13" s="28"/>
      <c r="U13" s="31"/>
      <c r="V13" s="31"/>
    </row>
    <row r="14" spans="1:22" ht="14.25" customHeight="1">
      <c r="A14" s="17" t="s">
        <v>22</v>
      </c>
      <c r="B14" s="17">
        <v>130128</v>
      </c>
      <c r="C14" s="17">
        <v>1</v>
      </c>
      <c r="D14" s="11">
        <f t="shared" si="3"/>
        <v>115</v>
      </c>
      <c r="E14" s="11">
        <f t="shared" si="4"/>
        <v>0</v>
      </c>
      <c r="F14" s="18"/>
      <c r="G14" s="18"/>
      <c r="H14" s="18"/>
      <c r="I14" s="11">
        <f t="shared" si="1"/>
        <v>69</v>
      </c>
      <c r="J14" s="18">
        <v>60</v>
      </c>
      <c r="K14" s="18">
        <v>9</v>
      </c>
      <c r="L14" s="18"/>
      <c r="M14" s="11">
        <f t="shared" si="7"/>
        <v>46</v>
      </c>
      <c r="N14" s="26">
        <v>41</v>
      </c>
      <c r="O14" s="26">
        <v>5</v>
      </c>
      <c r="P14" s="11">
        <f t="shared" si="8"/>
        <v>0</v>
      </c>
      <c r="Q14" s="28"/>
      <c r="R14" s="28"/>
      <c r="S14" s="28"/>
      <c r="T14" s="28"/>
      <c r="U14" s="31"/>
      <c r="V14" s="31"/>
    </row>
    <row r="15" spans="1:22" ht="14.25" customHeight="1">
      <c r="A15" s="17" t="s">
        <v>23</v>
      </c>
      <c r="B15" s="17">
        <v>130129</v>
      </c>
      <c r="C15" s="17">
        <v>1</v>
      </c>
      <c r="D15" s="11">
        <f t="shared" si="3"/>
        <v>142</v>
      </c>
      <c r="E15" s="11">
        <f t="shared" si="4"/>
        <v>0</v>
      </c>
      <c r="F15" s="18"/>
      <c r="G15" s="18"/>
      <c r="H15" s="18"/>
      <c r="I15" s="11">
        <f t="shared" si="1"/>
        <v>56</v>
      </c>
      <c r="J15" s="18">
        <v>49</v>
      </c>
      <c r="K15" s="18">
        <v>7</v>
      </c>
      <c r="L15" s="18"/>
      <c r="M15" s="11">
        <f t="shared" si="7"/>
        <v>86</v>
      </c>
      <c r="N15" s="26">
        <v>71</v>
      </c>
      <c r="O15" s="26">
        <v>15</v>
      </c>
      <c r="P15" s="11">
        <f t="shared" si="8"/>
        <v>0</v>
      </c>
      <c r="Q15" s="28"/>
      <c r="R15" s="28"/>
      <c r="S15" s="28"/>
      <c r="T15" s="28"/>
      <c r="U15" s="31"/>
      <c r="V15" s="31"/>
    </row>
    <row r="16" spans="1:22" ht="14.25" customHeight="1">
      <c r="A16" s="17" t="s">
        <v>24</v>
      </c>
      <c r="B16" s="17">
        <v>130130</v>
      </c>
      <c r="C16" s="17">
        <v>1</v>
      </c>
      <c r="D16" s="11">
        <f t="shared" si="3"/>
        <v>464.8</v>
      </c>
      <c r="E16" s="11">
        <f t="shared" si="4"/>
        <v>18</v>
      </c>
      <c r="F16" s="38">
        <v>15</v>
      </c>
      <c r="G16" s="18">
        <v>3</v>
      </c>
      <c r="H16" s="18"/>
      <c r="I16" s="11">
        <f t="shared" si="1"/>
        <v>323.8</v>
      </c>
      <c r="J16" s="18">
        <v>285</v>
      </c>
      <c r="K16" s="18">
        <v>37</v>
      </c>
      <c r="L16" s="18">
        <v>1.8</v>
      </c>
      <c r="M16" s="11">
        <f t="shared" si="7"/>
        <v>123</v>
      </c>
      <c r="N16" s="26">
        <v>116</v>
      </c>
      <c r="O16" s="26">
        <v>7</v>
      </c>
      <c r="P16" s="11">
        <f t="shared" si="8"/>
        <v>0</v>
      </c>
      <c r="Q16" s="28"/>
      <c r="R16" s="28"/>
      <c r="S16" s="28"/>
      <c r="T16" s="28"/>
      <c r="U16" s="31"/>
      <c r="V16" s="31"/>
    </row>
    <row r="17" spans="1:22" ht="14.25" customHeight="1">
      <c r="A17" s="17" t="s">
        <v>25</v>
      </c>
      <c r="B17" s="17">
        <v>130131</v>
      </c>
      <c r="C17" s="17">
        <v>1</v>
      </c>
      <c r="D17" s="11">
        <f t="shared" si="3"/>
        <v>706.2</v>
      </c>
      <c r="E17" s="11">
        <f t="shared" si="4"/>
        <v>0</v>
      </c>
      <c r="F17" s="18"/>
      <c r="G17" s="18"/>
      <c r="H17" s="18"/>
      <c r="I17" s="11">
        <f t="shared" si="1"/>
        <v>439.2</v>
      </c>
      <c r="J17" s="18">
        <v>350</v>
      </c>
      <c r="K17" s="18">
        <v>85</v>
      </c>
      <c r="L17" s="18">
        <v>4.2</v>
      </c>
      <c r="M17" s="11">
        <f t="shared" si="7"/>
        <v>267</v>
      </c>
      <c r="N17" s="26">
        <v>186</v>
      </c>
      <c r="O17" s="26">
        <v>81</v>
      </c>
      <c r="P17" s="11">
        <f t="shared" si="8"/>
        <v>0</v>
      </c>
      <c r="Q17" s="28"/>
      <c r="R17" s="28"/>
      <c r="S17" s="28"/>
      <c r="T17" s="28"/>
      <c r="U17" s="31"/>
      <c r="V17" s="31"/>
    </row>
    <row r="18" spans="1:22" ht="14.25" customHeight="1">
      <c r="A18" s="17" t="s">
        <v>26</v>
      </c>
      <c r="B18" s="17">
        <v>130132</v>
      </c>
      <c r="C18" s="17">
        <v>1</v>
      </c>
      <c r="D18" s="11">
        <f t="shared" si="3"/>
        <v>415.8</v>
      </c>
      <c r="E18" s="11">
        <f t="shared" si="4"/>
        <v>0</v>
      </c>
      <c r="F18" s="18"/>
      <c r="G18" s="18"/>
      <c r="H18" s="18"/>
      <c r="I18" s="11">
        <f t="shared" si="1"/>
        <v>308.8</v>
      </c>
      <c r="J18" s="18">
        <v>285</v>
      </c>
      <c r="K18" s="18">
        <v>22</v>
      </c>
      <c r="L18" s="18">
        <v>1.8</v>
      </c>
      <c r="M18" s="11">
        <f t="shared" si="7"/>
        <v>107</v>
      </c>
      <c r="N18" s="26">
        <v>97</v>
      </c>
      <c r="O18" s="26">
        <v>10</v>
      </c>
      <c r="P18" s="11">
        <f t="shared" si="8"/>
        <v>0</v>
      </c>
      <c r="Q18" s="28"/>
      <c r="R18" s="28"/>
      <c r="S18" s="28"/>
      <c r="T18" s="28"/>
      <c r="U18" s="31"/>
      <c r="V18" s="31"/>
    </row>
    <row r="19" spans="1:22" ht="14.25" customHeight="1">
      <c r="A19" s="17" t="s">
        <v>27</v>
      </c>
      <c r="B19" s="17">
        <v>130133</v>
      </c>
      <c r="C19" s="17">
        <v>1</v>
      </c>
      <c r="D19" s="11">
        <f t="shared" si="3"/>
        <v>545.6</v>
      </c>
      <c r="E19" s="11">
        <f t="shared" si="4"/>
        <v>0</v>
      </c>
      <c r="F19" s="18"/>
      <c r="G19" s="18"/>
      <c r="H19" s="18"/>
      <c r="I19" s="11">
        <f t="shared" si="1"/>
        <v>409.6</v>
      </c>
      <c r="J19" s="18">
        <v>336</v>
      </c>
      <c r="K19" s="18">
        <v>70</v>
      </c>
      <c r="L19" s="18">
        <v>3.6</v>
      </c>
      <c r="M19" s="11">
        <f t="shared" si="7"/>
        <v>136</v>
      </c>
      <c r="N19" s="26">
        <v>123</v>
      </c>
      <c r="O19" s="26">
        <v>13</v>
      </c>
      <c r="P19" s="11">
        <f t="shared" si="8"/>
        <v>0</v>
      </c>
      <c r="Q19" s="28"/>
      <c r="R19" s="28"/>
      <c r="S19" s="28"/>
      <c r="T19" s="28"/>
      <c r="U19" s="31"/>
      <c r="V19" s="31"/>
    </row>
    <row r="20" spans="1:22" ht="14.25" customHeight="1">
      <c r="A20" s="17" t="s">
        <v>28</v>
      </c>
      <c r="B20" s="17">
        <v>130183</v>
      </c>
      <c r="C20" s="17">
        <v>1</v>
      </c>
      <c r="D20" s="11">
        <f t="shared" si="3"/>
        <v>434</v>
      </c>
      <c r="E20" s="11">
        <f t="shared" si="4"/>
        <v>0</v>
      </c>
      <c r="F20" s="18"/>
      <c r="G20" s="18"/>
      <c r="H20" s="18"/>
      <c r="I20" s="11">
        <f t="shared" si="1"/>
        <v>324</v>
      </c>
      <c r="J20" s="18">
        <v>295</v>
      </c>
      <c r="K20" s="18">
        <v>26</v>
      </c>
      <c r="L20" s="18">
        <v>3</v>
      </c>
      <c r="M20" s="11">
        <f t="shared" si="7"/>
        <v>110</v>
      </c>
      <c r="N20" s="26">
        <v>104</v>
      </c>
      <c r="O20" s="26">
        <v>6</v>
      </c>
      <c r="P20" s="11">
        <f t="shared" si="8"/>
        <v>0</v>
      </c>
      <c r="Q20" s="28"/>
      <c r="R20" s="28"/>
      <c r="S20" s="28"/>
      <c r="T20" s="28"/>
      <c r="U20" s="31"/>
      <c r="V20" s="31"/>
    </row>
    <row r="21" spans="1:22" ht="14.25" customHeight="1">
      <c r="A21" s="17" t="s">
        <v>29</v>
      </c>
      <c r="B21" s="17">
        <v>130184</v>
      </c>
      <c r="C21" s="17">
        <v>1</v>
      </c>
      <c r="D21" s="11">
        <f t="shared" si="3"/>
        <v>374.8</v>
      </c>
      <c r="E21" s="11">
        <f t="shared" si="4"/>
        <v>0</v>
      </c>
      <c r="F21" s="18"/>
      <c r="G21" s="18"/>
      <c r="H21" s="18"/>
      <c r="I21" s="11">
        <f t="shared" si="1"/>
        <v>196.8</v>
      </c>
      <c r="J21" s="18">
        <v>172</v>
      </c>
      <c r="K21" s="18">
        <v>23</v>
      </c>
      <c r="L21" s="18">
        <v>1.8</v>
      </c>
      <c r="M21" s="11">
        <f t="shared" si="7"/>
        <v>178</v>
      </c>
      <c r="N21" s="26">
        <v>160</v>
      </c>
      <c r="O21" s="26">
        <v>18</v>
      </c>
      <c r="P21" s="11">
        <f t="shared" si="8"/>
        <v>0</v>
      </c>
      <c r="Q21" s="28"/>
      <c r="R21" s="28"/>
      <c r="S21" s="28"/>
      <c r="T21" s="28"/>
      <c r="U21" s="31"/>
      <c r="V21" s="31"/>
    </row>
    <row r="22" spans="1:22" ht="14.25" customHeight="1">
      <c r="A22" s="12" t="s">
        <v>30</v>
      </c>
      <c r="B22" s="19"/>
      <c r="C22" s="17"/>
      <c r="D22" s="11">
        <f t="shared" si="3"/>
        <v>9937.6</v>
      </c>
      <c r="E22" s="11">
        <f t="shared" si="4"/>
        <v>0</v>
      </c>
      <c r="F22" s="20">
        <f t="shared" ref="F22:H22" si="11">SUM(F23:F33)</f>
        <v>0</v>
      </c>
      <c r="G22" s="20">
        <f t="shared" si="11"/>
        <v>0</v>
      </c>
      <c r="H22" s="20">
        <f t="shared" si="11"/>
        <v>0</v>
      </c>
      <c r="I22" s="11">
        <f t="shared" si="1"/>
        <v>8733.6</v>
      </c>
      <c r="J22" s="20">
        <f t="shared" ref="J22:L22" si="12">SUM(J23:J33)</f>
        <v>7803</v>
      </c>
      <c r="K22" s="20">
        <f t="shared" si="12"/>
        <v>885</v>
      </c>
      <c r="L22" s="20">
        <f t="shared" si="12"/>
        <v>45.599999999999994</v>
      </c>
      <c r="M22" s="11">
        <f t="shared" si="7"/>
        <v>1204</v>
      </c>
      <c r="N22" s="20">
        <f>SUM(N23:N33)</f>
        <v>1146</v>
      </c>
      <c r="O22" s="20">
        <f>SUM(O23:O33)</f>
        <v>58</v>
      </c>
      <c r="P22" s="11">
        <f t="shared" si="8"/>
        <v>0</v>
      </c>
      <c r="Q22" s="20">
        <f>SUM(Q23:Q33)</f>
        <v>0</v>
      </c>
      <c r="R22" s="20">
        <f>SUM(R23:R33)</f>
        <v>0</v>
      </c>
      <c r="S22" s="20">
        <f>SUM(S23:S33)</f>
        <v>0</v>
      </c>
      <c r="T22" s="20">
        <f>SUM(T23:T33)</f>
        <v>0</v>
      </c>
      <c r="U22" s="31"/>
      <c r="V22" s="31"/>
    </row>
    <row r="23" spans="1:22" ht="14.25" customHeight="1">
      <c r="A23" s="17" t="s">
        <v>31</v>
      </c>
      <c r="B23" s="17">
        <v>130123</v>
      </c>
      <c r="C23" s="17">
        <v>2</v>
      </c>
      <c r="D23" s="11">
        <f t="shared" si="3"/>
        <v>382.8</v>
      </c>
      <c r="E23" s="11">
        <f t="shared" si="4"/>
        <v>0</v>
      </c>
      <c r="F23" s="18"/>
      <c r="G23" s="18"/>
      <c r="H23" s="18"/>
      <c r="I23" s="11">
        <f t="shared" si="1"/>
        <v>248.8</v>
      </c>
      <c r="J23" s="18">
        <v>219</v>
      </c>
      <c r="K23" s="18">
        <v>28</v>
      </c>
      <c r="L23" s="18">
        <v>1.8</v>
      </c>
      <c r="M23" s="11">
        <f t="shared" si="7"/>
        <v>134</v>
      </c>
      <c r="N23" s="26">
        <v>126</v>
      </c>
      <c r="O23" s="26">
        <v>8</v>
      </c>
      <c r="P23" s="11">
        <f t="shared" si="8"/>
        <v>0</v>
      </c>
      <c r="Q23" s="28"/>
      <c r="R23" s="28"/>
      <c r="S23" s="28"/>
      <c r="T23" s="28"/>
      <c r="U23" s="31"/>
      <c r="V23" s="31"/>
    </row>
    <row r="24" spans="1:22" ht="14.25" customHeight="1">
      <c r="A24" s="17" t="s">
        <v>32</v>
      </c>
      <c r="B24" s="17">
        <v>130102</v>
      </c>
      <c r="C24" s="17">
        <v>3</v>
      </c>
      <c r="D24" s="11">
        <f t="shared" si="3"/>
        <v>1267.8</v>
      </c>
      <c r="E24" s="11">
        <f t="shared" si="4"/>
        <v>0</v>
      </c>
      <c r="F24" s="18"/>
      <c r="G24" s="18"/>
      <c r="H24" s="18"/>
      <c r="I24" s="11">
        <f t="shared" si="1"/>
        <v>1156.8</v>
      </c>
      <c r="J24" s="18">
        <v>1047</v>
      </c>
      <c r="K24" s="18">
        <v>105</v>
      </c>
      <c r="L24" s="18">
        <v>4.8</v>
      </c>
      <c r="M24" s="11">
        <f t="shared" si="7"/>
        <v>111</v>
      </c>
      <c r="N24" s="26">
        <v>108</v>
      </c>
      <c r="O24" s="26">
        <v>3</v>
      </c>
      <c r="P24" s="11">
        <f t="shared" si="8"/>
        <v>0</v>
      </c>
      <c r="Q24" s="28"/>
      <c r="R24" s="28"/>
      <c r="S24" s="28"/>
      <c r="T24" s="28"/>
      <c r="U24" s="31"/>
      <c r="V24" s="31"/>
    </row>
    <row r="25" spans="1:22" ht="14.25" customHeight="1">
      <c r="A25" s="17" t="s">
        <v>33</v>
      </c>
      <c r="B25" s="17">
        <v>130104</v>
      </c>
      <c r="C25" s="17">
        <v>3</v>
      </c>
      <c r="D25" s="11">
        <f t="shared" si="3"/>
        <v>2325.1999999999998</v>
      </c>
      <c r="E25" s="11">
        <f t="shared" si="4"/>
        <v>0</v>
      </c>
      <c r="F25" s="18"/>
      <c r="G25" s="18"/>
      <c r="H25" s="18"/>
      <c r="I25" s="11">
        <f t="shared" si="1"/>
        <v>2123.1999999999998</v>
      </c>
      <c r="J25" s="18">
        <v>1903</v>
      </c>
      <c r="K25" s="18">
        <v>210</v>
      </c>
      <c r="L25" s="18">
        <v>10.199999999999999</v>
      </c>
      <c r="M25" s="11">
        <f t="shared" si="7"/>
        <v>202</v>
      </c>
      <c r="N25" s="26">
        <v>195</v>
      </c>
      <c r="O25" s="26">
        <v>7</v>
      </c>
      <c r="P25" s="11">
        <f t="shared" si="8"/>
        <v>0</v>
      </c>
      <c r="Q25" s="28"/>
      <c r="R25" s="28"/>
      <c r="S25" s="28"/>
      <c r="T25" s="28"/>
      <c r="U25" s="31"/>
      <c r="V25" s="31"/>
    </row>
    <row r="26" spans="1:22" ht="14.25" customHeight="1">
      <c r="A26" s="17" t="s">
        <v>34</v>
      </c>
      <c r="B26" s="17">
        <v>130105</v>
      </c>
      <c r="C26" s="17">
        <v>3</v>
      </c>
      <c r="D26" s="11">
        <f t="shared" si="3"/>
        <v>2653.2</v>
      </c>
      <c r="E26" s="11">
        <f t="shared" si="4"/>
        <v>0</v>
      </c>
      <c r="F26" s="18"/>
      <c r="G26" s="18"/>
      <c r="H26" s="18"/>
      <c r="I26" s="11">
        <f t="shared" si="1"/>
        <v>2513.1999999999998</v>
      </c>
      <c r="J26" s="18">
        <v>2216</v>
      </c>
      <c r="K26" s="18">
        <v>284</v>
      </c>
      <c r="L26" s="18">
        <v>13.2</v>
      </c>
      <c r="M26" s="11">
        <f t="shared" si="7"/>
        <v>140</v>
      </c>
      <c r="N26" s="26">
        <v>132</v>
      </c>
      <c r="O26" s="26">
        <v>8</v>
      </c>
      <c r="P26" s="11">
        <f t="shared" si="8"/>
        <v>0</v>
      </c>
      <c r="Q26" s="28"/>
      <c r="R26" s="28"/>
      <c r="S26" s="28"/>
      <c r="T26" s="28"/>
      <c r="U26" s="31"/>
      <c r="V26" s="31"/>
    </row>
    <row r="27" spans="1:22" ht="14.25" customHeight="1">
      <c r="A27" s="17" t="s">
        <v>35</v>
      </c>
      <c r="B27" s="17">
        <v>130107</v>
      </c>
      <c r="C27" s="17">
        <v>3</v>
      </c>
      <c r="D27" s="11">
        <f t="shared" si="3"/>
        <v>94</v>
      </c>
      <c r="E27" s="11">
        <f t="shared" si="4"/>
        <v>0</v>
      </c>
      <c r="F27" s="18"/>
      <c r="G27" s="18"/>
      <c r="H27" s="18"/>
      <c r="I27" s="11">
        <f t="shared" si="1"/>
        <v>74</v>
      </c>
      <c r="J27" s="18">
        <v>68</v>
      </c>
      <c r="K27" s="18">
        <v>6</v>
      </c>
      <c r="L27" s="18"/>
      <c r="M27" s="11">
        <f t="shared" si="7"/>
        <v>20</v>
      </c>
      <c r="N27" s="26">
        <v>18</v>
      </c>
      <c r="O27" s="26">
        <v>2</v>
      </c>
      <c r="P27" s="11">
        <f t="shared" si="8"/>
        <v>0</v>
      </c>
      <c r="Q27" s="28"/>
      <c r="R27" s="28"/>
      <c r="S27" s="28"/>
      <c r="T27" s="28"/>
      <c r="U27" s="31"/>
      <c r="V27" s="31"/>
    </row>
    <row r="28" spans="1:22" ht="14.25" customHeight="1">
      <c r="A28" s="17" t="s">
        <v>36</v>
      </c>
      <c r="B28" s="17">
        <v>130108</v>
      </c>
      <c r="C28" s="17">
        <v>3</v>
      </c>
      <c r="D28" s="11">
        <f t="shared" si="3"/>
        <v>1004.6</v>
      </c>
      <c r="E28" s="11">
        <f t="shared" si="4"/>
        <v>0</v>
      </c>
      <c r="F28" s="18"/>
      <c r="G28" s="18"/>
      <c r="H28" s="18"/>
      <c r="I28" s="11">
        <f t="shared" si="1"/>
        <v>933.6</v>
      </c>
      <c r="J28" s="18">
        <v>857</v>
      </c>
      <c r="K28" s="18">
        <v>73</v>
      </c>
      <c r="L28" s="18">
        <v>3.6</v>
      </c>
      <c r="M28" s="11">
        <f t="shared" si="7"/>
        <v>71</v>
      </c>
      <c r="N28" s="26">
        <v>69</v>
      </c>
      <c r="O28" s="26">
        <v>2</v>
      </c>
      <c r="P28" s="11">
        <f t="shared" si="8"/>
        <v>0</v>
      </c>
      <c r="Q28" s="28"/>
      <c r="R28" s="28"/>
      <c r="S28" s="28"/>
      <c r="T28" s="28"/>
      <c r="U28" s="31"/>
      <c r="V28" s="31"/>
    </row>
    <row r="29" spans="1:22" ht="14.25" customHeight="1">
      <c r="A29" s="17" t="s">
        <v>37</v>
      </c>
      <c r="B29" s="17">
        <v>130124</v>
      </c>
      <c r="C29" s="17">
        <v>3</v>
      </c>
      <c r="D29" s="11">
        <f t="shared" si="3"/>
        <v>717.8</v>
      </c>
      <c r="E29" s="11">
        <f t="shared" si="4"/>
        <v>0</v>
      </c>
      <c r="F29" s="18"/>
      <c r="G29" s="18"/>
      <c r="H29" s="18"/>
      <c r="I29" s="11">
        <f t="shared" si="1"/>
        <v>639.79999999999995</v>
      </c>
      <c r="J29" s="18">
        <v>569</v>
      </c>
      <c r="K29" s="18">
        <v>66</v>
      </c>
      <c r="L29" s="18">
        <v>4.8</v>
      </c>
      <c r="M29" s="11">
        <f t="shared" si="7"/>
        <v>78</v>
      </c>
      <c r="N29" s="26">
        <v>73</v>
      </c>
      <c r="O29" s="26">
        <v>5</v>
      </c>
      <c r="P29" s="11">
        <f t="shared" si="8"/>
        <v>0</v>
      </c>
      <c r="Q29" s="28"/>
      <c r="R29" s="28"/>
      <c r="S29" s="28"/>
      <c r="T29" s="28"/>
      <c r="U29" s="31"/>
      <c r="V29" s="31"/>
    </row>
    <row r="30" spans="1:22" ht="14.25" customHeight="1">
      <c r="A30" s="17" t="s">
        <v>38</v>
      </c>
      <c r="B30" s="17">
        <v>130182</v>
      </c>
      <c r="C30" s="17">
        <v>3</v>
      </c>
      <c r="D30" s="11">
        <f t="shared" si="3"/>
        <v>606.6</v>
      </c>
      <c r="E30" s="11">
        <f t="shared" si="4"/>
        <v>0</v>
      </c>
      <c r="F30" s="18"/>
      <c r="G30" s="18"/>
      <c r="H30" s="18"/>
      <c r="I30" s="11">
        <f t="shared" si="1"/>
        <v>396.6</v>
      </c>
      <c r="J30" s="18">
        <v>349</v>
      </c>
      <c r="K30" s="18">
        <v>44</v>
      </c>
      <c r="L30" s="18">
        <v>3.6</v>
      </c>
      <c r="M30" s="11">
        <f t="shared" si="7"/>
        <v>210</v>
      </c>
      <c r="N30" s="26">
        <v>195</v>
      </c>
      <c r="O30" s="26">
        <v>15</v>
      </c>
      <c r="P30" s="11">
        <f t="shared" si="8"/>
        <v>0</v>
      </c>
      <c r="Q30" s="28"/>
      <c r="R30" s="28"/>
      <c r="S30" s="28"/>
      <c r="T30" s="28"/>
      <c r="U30" s="31"/>
      <c r="V30" s="31"/>
    </row>
    <row r="31" spans="1:22" ht="14.25" customHeight="1">
      <c r="A31" s="17" t="s">
        <v>39</v>
      </c>
      <c r="B31" s="17">
        <v>130185</v>
      </c>
      <c r="C31" s="17">
        <v>3</v>
      </c>
      <c r="D31" s="11">
        <f t="shared" si="3"/>
        <v>513.6</v>
      </c>
      <c r="E31" s="11">
        <f t="shared" si="4"/>
        <v>0</v>
      </c>
      <c r="F31" s="18"/>
      <c r="G31" s="18"/>
      <c r="H31" s="18"/>
      <c r="I31" s="11">
        <f t="shared" si="1"/>
        <v>413.6</v>
      </c>
      <c r="J31" s="18">
        <v>360</v>
      </c>
      <c r="K31" s="18">
        <v>50</v>
      </c>
      <c r="L31" s="18">
        <v>3.6</v>
      </c>
      <c r="M31" s="11">
        <f t="shared" si="7"/>
        <v>100</v>
      </c>
      <c r="N31" s="26">
        <v>94</v>
      </c>
      <c r="O31" s="26">
        <v>6</v>
      </c>
      <c r="P31" s="11">
        <f t="shared" si="8"/>
        <v>0</v>
      </c>
      <c r="Q31" s="28"/>
      <c r="R31" s="28"/>
      <c r="S31" s="28"/>
      <c r="T31" s="28"/>
      <c r="U31" s="31"/>
      <c r="V31" s="31"/>
    </row>
    <row r="32" spans="1:22" ht="14.25" customHeight="1">
      <c r="A32" s="17" t="s">
        <v>40</v>
      </c>
      <c r="B32" s="21">
        <v>130111</v>
      </c>
      <c r="C32" s="17">
        <v>4</v>
      </c>
      <c r="D32" s="11">
        <f t="shared" si="3"/>
        <v>372</v>
      </c>
      <c r="E32" s="11">
        <f t="shared" si="4"/>
        <v>0</v>
      </c>
      <c r="F32" s="18"/>
      <c r="G32" s="18"/>
      <c r="H32" s="18"/>
      <c r="I32" s="11">
        <f t="shared" si="1"/>
        <v>234</v>
      </c>
      <c r="J32" s="18">
        <v>215</v>
      </c>
      <c r="K32" s="18">
        <v>19</v>
      </c>
      <c r="L32" s="18"/>
      <c r="M32" s="11">
        <f t="shared" si="7"/>
        <v>138</v>
      </c>
      <c r="N32" s="26">
        <v>136</v>
      </c>
      <c r="O32" s="26">
        <v>2</v>
      </c>
      <c r="P32" s="11">
        <f t="shared" si="8"/>
        <v>0</v>
      </c>
      <c r="Q32" s="28"/>
      <c r="R32" s="28"/>
      <c r="S32" s="28"/>
      <c r="T32" s="28"/>
      <c r="U32" s="31"/>
      <c r="V32" s="31"/>
    </row>
    <row r="33" spans="1:22" ht="14.25" customHeight="1">
      <c r="A33" s="17" t="s">
        <v>41</v>
      </c>
      <c r="B33" s="21">
        <v>130112</v>
      </c>
      <c r="C33" s="17">
        <v>4</v>
      </c>
      <c r="D33" s="11">
        <f t="shared" si="3"/>
        <v>0</v>
      </c>
      <c r="E33" s="11">
        <f t="shared" si="4"/>
        <v>0</v>
      </c>
      <c r="F33" s="16"/>
      <c r="G33" s="16"/>
      <c r="H33" s="16"/>
      <c r="I33" s="11">
        <f t="shared" si="1"/>
        <v>0</v>
      </c>
      <c r="J33" s="16"/>
      <c r="K33" s="16"/>
      <c r="L33" s="16"/>
      <c r="M33" s="11">
        <f t="shared" si="7"/>
        <v>0</v>
      </c>
      <c r="N33" s="26"/>
      <c r="O33" s="26">
        <v>0</v>
      </c>
      <c r="P33" s="11">
        <f t="shared" si="8"/>
        <v>0</v>
      </c>
      <c r="Q33" s="28"/>
      <c r="R33" s="28"/>
      <c r="S33" s="28"/>
      <c r="T33" s="28"/>
      <c r="U33" s="31"/>
      <c r="V33" s="31"/>
    </row>
    <row r="34" spans="1:22" ht="14.25" customHeight="1">
      <c r="A34" s="12" t="s">
        <v>42</v>
      </c>
      <c r="B34" s="13">
        <v>130200</v>
      </c>
      <c r="C34" s="14"/>
      <c r="D34" s="11">
        <f t="shared" si="3"/>
        <v>12924.96</v>
      </c>
      <c r="E34" s="11">
        <f t="shared" si="4"/>
        <v>1433.2</v>
      </c>
      <c r="F34" s="11">
        <f t="shared" ref="F34:H34" si="13">F35+F36+F44</f>
        <v>1231</v>
      </c>
      <c r="G34" s="11">
        <f t="shared" si="13"/>
        <v>192</v>
      </c>
      <c r="H34" s="11">
        <f t="shared" si="13"/>
        <v>10.199999999999999</v>
      </c>
      <c r="I34" s="11">
        <f t="shared" si="1"/>
        <v>4982.2</v>
      </c>
      <c r="J34" s="11">
        <f t="shared" ref="J34:L34" si="14">J35+J36+J44</f>
        <v>4512</v>
      </c>
      <c r="K34" s="11">
        <f t="shared" si="14"/>
        <v>424</v>
      </c>
      <c r="L34" s="11">
        <f t="shared" si="14"/>
        <v>46.2</v>
      </c>
      <c r="M34" s="11">
        <f t="shared" si="7"/>
        <v>2383</v>
      </c>
      <c r="N34" s="11">
        <f>N35+N36+N44</f>
        <v>2258</v>
      </c>
      <c r="O34" s="11">
        <f>O35+O36+O44</f>
        <v>125</v>
      </c>
      <c r="P34" s="11">
        <f t="shared" si="8"/>
        <v>4126.5599999999995</v>
      </c>
      <c r="Q34" s="11">
        <f>Q35+Q36+Q44</f>
        <v>62.64</v>
      </c>
      <c r="R34" s="11">
        <f>R35+R36+R44</f>
        <v>868.05</v>
      </c>
      <c r="S34" s="11">
        <f>S35+S36+S44</f>
        <v>2411.9499999999998</v>
      </c>
      <c r="T34" s="11">
        <f>T35+T36+T44</f>
        <v>783.92</v>
      </c>
      <c r="U34" s="31"/>
      <c r="V34" s="31"/>
    </row>
    <row r="35" spans="1:22" ht="14.25" customHeight="1">
      <c r="A35" s="12" t="s">
        <v>16</v>
      </c>
      <c r="B35" s="21"/>
      <c r="C35" s="22">
        <v>5</v>
      </c>
      <c r="D35" s="11">
        <f t="shared" si="3"/>
        <v>7046.36</v>
      </c>
      <c r="E35" s="11">
        <f t="shared" si="4"/>
        <v>1241.2</v>
      </c>
      <c r="F35" s="37">
        <v>1067</v>
      </c>
      <c r="G35" s="20">
        <v>164</v>
      </c>
      <c r="H35" s="20">
        <v>10.199999999999999</v>
      </c>
      <c r="I35" s="11">
        <f t="shared" si="1"/>
        <v>1361.6</v>
      </c>
      <c r="J35" s="16">
        <v>1268</v>
      </c>
      <c r="K35" s="16">
        <v>87</v>
      </c>
      <c r="L35" s="16">
        <v>6.6</v>
      </c>
      <c r="M35" s="11">
        <f t="shared" si="7"/>
        <v>317</v>
      </c>
      <c r="N35" s="26">
        <v>306</v>
      </c>
      <c r="O35" s="26">
        <v>11</v>
      </c>
      <c r="P35" s="11">
        <f t="shared" si="8"/>
        <v>4126.5599999999995</v>
      </c>
      <c r="Q35" s="29">
        <v>62.64</v>
      </c>
      <c r="R35" s="29">
        <v>868.05</v>
      </c>
      <c r="S35" s="29">
        <v>2411.9499999999998</v>
      </c>
      <c r="T35" s="26">
        <v>783.92</v>
      </c>
      <c r="U35" s="31"/>
      <c r="V35" s="31"/>
    </row>
    <row r="36" spans="1:22" ht="14.25" customHeight="1">
      <c r="A36" s="12" t="s">
        <v>17</v>
      </c>
      <c r="B36" s="13"/>
      <c r="C36" s="22"/>
      <c r="D36" s="11">
        <f t="shared" si="3"/>
        <v>3711</v>
      </c>
      <c r="E36" s="11">
        <f t="shared" si="4"/>
        <v>153</v>
      </c>
      <c r="F36" s="15">
        <f t="shared" ref="F36:H36" si="15">SUM(F37:F43)</f>
        <v>128</v>
      </c>
      <c r="G36" s="15">
        <f t="shared" si="15"/>
        <v>25</v>
      </c>
      <c r="H36" s="15">
        <f t="shared" si="15"/>
        <v>0</v>
      </c>
      <c r="I36" s="11">
        <f t="shared" si="1"/>
        <v>2128</v>
      </c>
      <c r="J36" s="15">
        <f t="shared" ref="J36:L36" si="16">SUM(J37:J43)</f>
        <v>1890</v>
      </c>
      <c r="K36" s="15">
        <f t="shared" si="16"/>
        <v>211</v>
      </c>
      <c r="L36" s="15">
        <f t="shared" si="16"/>
        <v>27</v>
      </c>
      <c r="M36" s="11">
        <f t="shared" si="7"/>
        <v>1430</v>
      </c>
      <c r="N36" s="15">
        <f>SUM(N37:N43)</f>
        <v>1343</v>
      </c>
      <c r="O36" s="15">
        <f>SUM(O37:O43)</f>
        <v>87</v>
      </c>
      <c r="P36" s="11">
        <f t="shared" si="8"/>
        <v>0</v>
      </c>
      <c r="Q36" s="15">
        <f>SUM(Q37:Q43)</f>
        <v>0</v>
      </c>
      <c r="R36" s="15">
        <f>SUM(R37:R43)</f>
        <v>0</v>
      </c>
      <c r="S36" s="15">
        <f>SUM(S37:S43)</f>
        <v>0</v>
      </c>
      <c r="T36" s="15">
        <f>SUM(T37:T43)</f>
        <v>0</v>
      </c>
      <c r="U36" s="31"/>
      <c r="V36" s="31"/>
    </row>
    <row r="37" spans="1:22" ht="14.25" customHeight="1">
      <c r="A37" s="17" t="s">
        <v>43</v>
      </c>
      <c r="B37" s="17">
        <v>130223</v>
      </c>
      <c r="C37" s="17">
        <v>1</v>
      </c>
      <c r="D37" s="11">
        <f t="shared" si="3"/>
        <v>544.6</v>
      </c>
      <c r="E37" s="11">
        <f t="shared" si="4"/>
        <v>0</v>
      </c>
      <c r="F37" s="16"/>
      <c r="G37" s="16"/>
      <c r="H37" s="16"/>
      <c r="I37" s="11">
        <f t="shared" si="1"/>
        <v>373.6</v>
      </c>
      <c r="J37" s="16">
        <v>352</v>
      </c>
      <c r="K37" s="16">
        <v>18</v>
      </c>
      <c r="L37" s="16">
        <v>3.6</v>
      </c>
      <c r="M37" s="11">
        <f t="shared" si="7"/>
        <v>171</v>
      </c>
      <c r="N37" s="26">
        <v>163</v>
      </c>
      <c r="O37" s="26">
        <v>8</v>
      </c>
      <c r="P37" s="11">
        <f t="shared" si="8"/>
        <v>0</v>
      </c>
      <c r="Q37" s="28"/>
      <c r="R37" s="28"/>
      <c r="S37" s="28"/>
      <c r="T37" s="28"/>
      <c r="U37" s="31"/>
      <c r="V37" s="31"/>
    </row>
    <row r="38" spans="1:22" ht="14.25" customHeight="1">
      <c r="A38" s="17" t="s">
        <v>44</v>
      </c>
      <c r="B38" s="17">
        <v>130224</v>
      </c>
      <c r="C38" s="17">
        <v>1</v>
      </c>
      <c r="D38" s="11">
        <f t="shared" si="3"/>
        <v>597.20000000000005</v>
      </c>
      <c r="E38" s="11">
        <f t="shared" si="4"/>
        <v>0</v>
      </c>
      <c r="F38" s="16"/>
      <c r="G38" s="16"/>
      <c r="H38" s="16"/>
      <c r="I38" s="11">
        <f t="shared" si="1"/>
        <v>369.2</v>
      </c>
      <c r="J38" s="16">
        <v>318</v>
      </c>
      <c r="K38" s="16">
        <v>47</v>
      </c>
      <c r="L38" s="16">
        <v>4.2</v>
      </c>
      <c r="M38" s="11">
        <f t="shared" si="7"/>
        <v>228</v>
      </c>
      <c r="N38" s="26">
        <v>216</v>
      </c>
      <c r="O38" s="26">
        <v>12</v>
      </c>
      <c r="P38" s="11">
        <f t="shared" si="8"/>
        <v>0</v>
      </c>
      <c r="Q38" s="28"/>
      <c r="R38" s="28"/>
      <c r="S38" s="28"/>
      <c r="T38" s="28"/>
      <c r="U38" s="31"/>
      <c r="V38" s="31"/>
    </row>
    <row r="39" spans="1:22" ht="14.25" customHeight="1">
      <c r="A39" s="17" t="s">
        <v>45</v>
      </c>
      <c r="B39" s="17">
        <v>130225</v>
      </c>
      <c r="C39" s="17">
        <v>1</v>
      </c>
      <c r="D39" s="11">
        <f t="shared" si="3"/>
        <v>400.4</v>
      </c>
      <c r="E39" s="11">
        <f t="shared" si="4"/>
        <v>24</v>
      </c>
      <c r="F39" s="38">
        <v>19</v>
      </c>
      <c r="G39" s="16">
        <v>5</v>
      </c>
      <c r="H39" s="16"/>
      <c r="I39" s="11">
        <f t="shared" si="1"/>
        <v>230.4</v>
      </c>
      <c r="J39" s="16">
        <v>197</v>
      </c>
      <c r="K39" s="16">
        <v>31</v>
      </c>
      <c r="L39" s="16">
        <v>2.4</v>
      </c>
      <c r="M39" s="11">
        <f t="shared" si="7"/>
        <v>146</v>
      </c>
      <c r="N39" s="26">
        <v>142</v>
      </c>
      <c r="O39" s="26">
        <v>4</v>
      </c>
      <c r="P39" s="11">
        <f t="shared" si="8"/>
        <v>0</v>
      </c>
      <c r="Q39" s="28"/>
      <c r="R39" s="28"/>
      <c r="S39" s="28"/>
      <c r="T39" s="28"/>
      <c r="U39" s="31"/>
      <c r="V39" s="31"/>
    </row>
    <row r="40" spans="1:22" ht="14.25" customHeight="1">
      <c r="A40" s="17" t="s">
        <v>46</v>
      </c>
      <c r="B40" s="17">
        <v>130227</v>
      </c>
      <c r="C40" s="17">
        <v>1</v>
      </c>
      <c r="D40" s="11">
        <f t="shared" si="3"/>
        <v>351</v>
      </c>
      <c r="E40" s="11">
        <f t="shared" si="4"/>
        <v>0</v>
      </c>
      <c r="F40" s="38"/>
      <c r="G40" s="16"/>
      <c r="H40" s="16"/>
      <c r="I40" s="11">
        <f t="shared" si="1"/>
        <v>214</v>
      </c>
      <c r="J40" s="16">
        <v>165</v>
      </c>
      <c r="K40" s="16">
        <v>46</v>
      </c>
      <c r="L40" s="16">
        <v>3</v>
      </c>
      <c r="M40" s="11">
        <f t="shared" si="7"/>
        <v>137</v>
      </c>
      <c r="N40" s="26">
        <v>120</v>
      </c>
      <c r="O40" s="26">
        <v>17</v>
      </c>
      <c r="P40" s="11">
        <f t="shared" si="8"/>
        <v>0</v>
      </c>
      <c r="Q40" s="28"/>
      <c r="R40" s="28"/>
      <c r="S40" s="28"/>
      <c r="T40" s="28"/>
      <c r="U40" s="31"/>
      <c r="V40" s="31"/>
    </row>
    <row r="41" spans="1:22" ht="14.25" customHeight="1">
      <c r="A41" s="17" t="s">
        <v>47</v>
      </c>
      <c r="B41" s="17">
        <v>130229</v>
      </c>
      <c r="C41" s="17">
        <v>1</v>
      </c>
      <c r="D41" s="11">
        <f t="shared" si="3"/>
        <v>569.79999999999995</v>
      </c>
      <c r="E41" s="11">
        <f t="shared" si="4"/>
        <v>33</v>
      </c>
      <c r="F41" s="38">
        <v>30</v>
      </c>
      <c r="G41" s="16">
        <v>3</v>
      </c>
      <c r="H41" s="16"/>
      <c r="I41" s="11">
        <f t="shared" si="1"/>
        <v>332.8</v>
      </c>
      <c r="J41" s="16">
        <v>305</v>
      </c>
      <c r="K41" s="16">
        <v>23</v>
      </c>
      <c r="L41" s="16">
        <v>4.8</v>
      </c>
      <c r="M41" s="11">
        <f t="shared" si="7"/>
        <v>204</v>
      </c>
      <c r="N41" s="26">
        <v>192</v>
      </c>
      <c r="O41" s="26">
        <v>12</v>
      </c>
      <c r="P41" s="11">
        <f t="shared" si="8"/>
        <v>0</v>
      </c>
      <c r="Q41" s="28"/>
      <c r="R41" s="28"/>
      <c r="S41" s="28"/>
      <c r="T41" s="28"/>
      <c r="U41" s="31"/>
      <c r="V41" s="31"/>
    </row>
    <row r="42" spans="1:22" ht="14.25" customHeight="1">
      <c r="A42" s="17" t="s">
        <v>48</v>
      </c>
      <c r="B42" s="17">
        <v>130281</v>
      </c>
      <c r="C42" s="17">
        <v>1</v>
      </c>
      <c r="D42" s="11">
        <f t="shared" si="3"/>
        <v>572.79999999999995</v>
      </c>
      <c r="E42" s="11">
        <f t="shared" si="4"/>
        <v>26</v>
      </c>
      <c r="F42" s="38">
        <v>21</v>
      </c>
      <c r="G42" s="16">
        <v>5</v>
      </c>
      <c r="H42" s="16"/>
      <c r="I42" s="11">
        <f t="shared" si="1"/>
        <v>235.8</v>
      </c>
      <c r="J42" s="16">
        <v>221</v>
      </c>
      <c r="K42" s="16">
        <v>13</v>
      </c>
      <c r="L42" s="16">
        <v>1.8</v>
      </c>
      <c r="M42" s="11">
        <f t="shared" si="7"/>
        <v>311</v>
      </c>
      <c r="N42" s="26">
        <v>291</v>
      </c>
      <c r="O42" s="26">
        <v>20</v>
      </c>
      <c r="P42" s="11">
        <f t="shared" si="8"/>
        <v>0</v>
      </c>
      <c r="Q42" s="28"/>
      <c r="R42" s="28"/>
      <c r="S42" s="28"/>
      <c r="T42" s="28"/>
      <c r="U42" s="31"/>
      <c r="V42" s="31"/>
    </row>
    <row r="43" spans="1:22" ht="14.25" customHeight="1">
      <c r="A43" s="17" t="s">
        <v>49</v>
      </c>
      <c r="B43" s="17">
        <v>130283</v>
      </c>
      <c r="C43" s="17">
        <v>1</v>
      </c>
      <c r="D43" s="11">
        <f t="shared" si="3"/>
        <v>675.2</v>
      </c>
      <c r="E43" s="11">
        <f t="shared" si="4"/>
        <v>70</v>
      </c>
      <c r="F43" s="38">
        <v>58</v>
      </c>
      <c r="G43" s="16">
        <v>12</v>
      </c>
      <c r="H43" s="16"/>
      <c r="I43" s="11">
        <f t="shared" si="1"/>
        <v>372.2</v>
      </c>
      <c r="J43" s="16">
        <v>332</v>
      </c>
      <c r="K43" s="16">
        <v>33</v>
      </c>
      <c r="L43" s="16">
        <v>7.2</v>
      </c>
      <c r="M43" s="11">
        <f t="shared" si="7"/>
        <v>233</v>
      </c>
      <c r="N43" s="26">
        <v>219</v>
      </c>
      <c r="O43" s="26">
        <v>14</v>
      </c>
      <c r="P43" s="11">
        <f t="shared" si="8"/>
        <v>0</v>
      </c>
      <c r="Q43" s="28"/>
      <c r="R43" s="28"/>
      <c r="S43" s="28"/>
      <c r="T43" s="28"/>
      <c r="U43" s="31"/>
      <c r="V43" s="31"/>
    </row>
    <row r="44" spans="1:22" ht="14.25" customHeight="1">
      <c r="A44" s="12" t="s">
        <v>30</v>
      </c>
      <c r="B44" s="19"/>
      <c r="C44" s="22"/>
      <c r="D44" s="11">
        <f t="shared" si="3"/>
        <v>2167.6</v>
      </c>
      <c r="E44" s="11">
        <f t="shared" si="4"/>
        <v>39</v>
      </c>
      <c r="F44" s="20">
        <f t="shared" ref="F44:H44" si="17">SUM(F45:F56)</f>
        <v>36</v>
      </c>
      <c r="G44" s="20">
        <f t="shared" si="17"/>
        <v>3</v>
      </c>
      <c r="H44" s="20">
        <f t="shared" si="17"/>
        <v>0</v>
      </c>
      <c r="I44" s="11">
        <f t="shared" si="1"/>
        <v>1492.6</v>
      </c>
      <c r="J44" s="20">
        <f t="shared" ref="J44:L44" si="18">SUM(J45:J56)</f>
        <v>1354</v>
      </c>
      <c r="K44" s="20">
        <f t="shared" si="18"/>
        <v>126</v>
      </c>
      <c r="L44" s="20">
        <f t="shared" si="18"/>
        <v>12.6</v>
      </c>
      <c r="M44" s="11">
        <f t="shared" si="7"/>
        <v>636</v>
      </c>
      <c r="N44" s="20">
        <f>SUM(N45:N56)</f>
        <v>609</v>
      </c>
      <c r="O44" s="20">
        <f>SUM(O45:O56)</f>
        <v>27</v>
      </c>
      <c r="P44" s="11">
        <f t="shared" si="8"/>
        <v>0</v>
      </c>
      <c r="Q44" s="20">
        <f>SUM(Q45:Q56)</f>
        <v>0</v>
      </c>
      <c r="R44" s="20">
        <f>SUM(R45:R56)</f>
        <v>0</v>
      </c>
      <c r="S44" s="20">
        <f>SUM(S45:S56)</f>
        <v>0</v>
      </c>
      <c r="T44" s="20">
        <f>SUM(T45:T56)</f>
        <v>0</v>
      </c>
      <c r="U44" s="31"/>
      <c r="V44" s="31"/>
    </row>
    <row r="45" spans="1:22" ht="14.25" customHeight="1">
      <c r="A45" s="17" t="s">
        <v>50</v>
      </c>
      <c r="B45" s="17">
        <v>130202</v>
      </c>
      <c r="C45" s="17">
        <v>3</v>
      </c>
      <c r="D45" s="11">
        <f t="shared" si="3"/>
        <v>39</v>
      </c>
      <c r="E45" s="11">
        <f t="shared" si="4"/>
        <v>0</v>
      </c>
      <c r="F45" s="18"/>
      <c r="G45" s="18"/>
      <c r="H45" s="18"/>
      <c r="I45" s="11">
        <f t="shared" si="1"/>
        <v>20</v>
      </c>
      <c r="J45" s="18">
        <v>18</v>
      </c>
      <c r="K45" s="18">
        <v>2</v>
      </c>
      <c r="L45" s="18"/>
      <c r="M45" s="11">
        <f t="shared" si="7"/>
        <v>19</v>
      </c>
      <c r="N45" s="26">
        <v>18</v>
      </c>
      <c r="O45" s="26">
        <v>1</v>
      </c>
      <c r="P45" s="11">
        <f t="shared" si="8"/>
        <v>0</v>
      </c>
      <c r="Q45" s="28"/>
      <c r="R45" s="28"/>
      <c r="S45" s="28"/>
      <c r="T45" s="28"/>
      <c r="U45" s="31"/>
      <c r="V45" s="31"/>
    </row>
    <row r="46" spans="1:22" ht="14.25" customHeight="1">
      <c r="A46" s="17" t="s">
        <v>51</v>
      </c>
      <c r="B46" s="17">
        <v>130203</v>
      </c>
      <c r="C46" s="17">
        <v>3</v>
      </c>
      <c r="D46" s="11">
        <f t="shared" si="3"/>
        <v>248</v>
      </c>
      <c r="E46" s="11">
        <f t="shared" si="4"/>
        <v>0</v>
      </c>
      <c r="F46" s="18"/>
      <c r="G46" s="18"/>
      <c r="H46" s="18"/>
      <c r="I46" s="11">
        <f t="shared" si="1"/>
        <v>181</v>
      </c>
      <c r="J46" s="18">
        <v>159</v>
      </c>
      <c r="K46" s="18">
        <v>19</v>
      </c>
      <c r="L46" s="18">
        <v>3</v>
      </c>
      <c r="M46" s="11">
        <f t="shared" si="7"/>
        <v>67</v>
      </c>
      <c r="N46" s="26">
        <v>67</v>
      </c>
      <c r="O46" s="26">
        <v>0</v>
      </c>
      <c r="P46" s="11">
        <f t="shared" si="8"/>
        <v>0</v>
      </c>
      <c r="Q46" s="28"/>
      <c r="R46" s="28"/>
      <c r="S46" s="28"/>
      <c r="T46" s="28"/>
      <c r="U46" s="31"/>
      <c r="V46" s="31"/>
    </row>
    <row r="47" spans="1:22" ht="14.25" customHeight="1">
      <c r="A47" s="17" t="s">
        <v>52</v>
      </c>
      <c r="B47" s="17">
        <v>130204</v>
      </c>
      <c r="C47" s="17">
        <v>3</v>
      </c>
      <c r="D47" s="11">
        <f t="shared" si="3"/>
        <v>51</v>
      </c>
      <c r="E47" s="11">
        <f t="shared" si="4"/>
        <v>5</v>
      </c>
      <c r="F47" s="38">
        <v>4</v>
      </c>
      <c r="G47" s="18">
        <v>1</v>
      </c>
      <c r="H47" s="18"/>
      <c r="I47" s="11">
        <f t="shared" si="1"/>
        <v>23</v>
      </c>
      <c r="J47" s="18">
        <v>20</v>
      </c>
      <c r="K47" s="18">
        <v>3</v>
      </c>
      <c r="L47" s="18"/>
      <c r="M47" s="11">
        <f t="shared" si="7"/>
        <v>23</v>
      </c>
      <c r="N47" s="26">
        <v>22</v>
      </c>
      <c r="O47" s="26">
        <v>1</v>
      </c>
      <c r="P47" s="11">
        <f t="shared" si="8"/>
        <v>0</v>
      </c>
      <c r="Q47" s="28"/>
      <c r="R47" s="28"/>
      <c r="S47" s="28"/>
      <c r="T47" s="28"/>
      <c r="U47" s="31"/>
      <c r="V47" s="31"/>
    </row>
    <row r="48" spans="1:22" ht="14.25" customHeight="1">
      <c r="A48" s="17" t="s">
        <v>53</v>
      </c>
      <c r="B48" s="17">
        <v>130205</v>
      </c>
      <c r="C48" s="17">
        <v>3</v>
      </c>
      <c r="D48" s="11">
        <f t="shared" si="3"/>
        <v>128.6</v>
      </c>
      <c r="E48" s="11">
        <f t="shared" si="4"/>
        <v>0</v>
      </c>
      <c r="F48" s="38"/>
      <c r="G48" s="18"/>
      <c r="H48" s="18"/>
      <c r="I48" s="11">
        <f t="shared" si="1"/>
        <v>94.6</v>
      </c>
      <c r="J48" s="18">
        <v>91</v>
      </c>
      <c r="K48" s="18">
        <v>3</v>
      </c>
      <c r="L48" s="18">
        <v>0.6</v>
      </c>
      <c r="M48" s="11">
        <f t="shared" si="7"/>
        <v>34</v>
      </c>
      <c r="N48" s="26">
        <v>33</v>
      </c>
      <c r="O48" s="26">
        <v>1</v>
      </c>
      <c r="P48" s="11">
        <f t="shared" si="8"/>
        <v>0</v>
      </c>
      <c r="Q48" s="28"/>
      <c r="R48" s="28"/>
      <c r="S48" s="28"/>
      <c r="T48" s="28"/>
      <c r="U48" s="31"/>
      <c r="V48" s="31"/>
    </row>
    <row r="49" spans="1:22" ht="14.25" customHeight="1">
      <c r="A49" s="17" t="s">
        <v>54</v>
      </c>
      <c r="B49" s="17">
        <v>130207</v>
      </c>
      <c r="C49" s="17">
        <v>3</v>
      </c>
      <c r="D49" s="11">
        <f t="shared" si="3"/>
        <v>820.2</v>
      </c>
      <c r="E49" s="11">
        <f t="shared" si="4"/>
        <v>0</v>
      </c>
      <c r="F49" s="38"/>
      <c r="G49" s="18"/>
      <c r="H49" s="18"/>
      <c r="I49" s="11">
        <f t="shared" si="1"/>
        <v>645.20000000000005</v>
      </c>
      <c r="J49" s="18">
        <v>584</v>
      </c>
      <c r="K49" s="18">
        <v>57</v>
      </c>
      <c r="L49" s="18">
        <v>4.2</v>
      </c>
      <c r="M49" s="11">
        <f t="shared" si="7"/>
        <v>175</v>
      </c>
      <c r="N49" s="26">
        <v>164</v>
      </c>
      <c r="O49" s="26">
        <v>11</v>
      </c>
      <c r="P49" s="11">
        <f t="shared" si="8"/>
        <v>0</v>
      </c>
      <c r="Q49" s="28"/>
      <c r="R49" s="28"/>
      <c r="S49" s="28"/>
      <c r="T49" s="28"/>
      <c r="U49" s="31"/>
      <c r="V49" s="31"/>
    </row>
    <row r="50" spans="1:22" ht="14.25" customHeight="1">
      <c r="A50" s="17" t="s">
        <v>55</v>
      </c>
      <c r="B50" s="17">
        <v>130208</v>
      </c>
      <c r="C50" s="17">
        <v>3</v>
      </c>
      <c r="D50" s="11">
        <f t="shared" si="3"/>
        <v>638.6</v>
      </c>
      <c r="E50" s="11">
        <f t="shared" si="4"/>
        <v>0</v>
      </c>
      <c r="F50" s="38"/>
      <c r="G50" s="18"/>
      <c r="H50" s="18"/>
      <c r="I50" s="11">
        <f t="shared" si="1"/>
        <v>403.6</v>
      </c>
      <c r="J50" s="18">
        <v>369</v>
      </c>
      <c r="K50" s="18">
        <v>31</v>
      </c>
      <c r="L50" s="18">
        <v>3.6</v>
      </c>
      <c r="M50" s="11">
        <f t="shared" si="7"/>
        <v>235</v>
      </c>
      <c r="N50" s="26">
        <v>223</v>
      </c>
      <c r="O50" s="26">
        <v>12</v>
      </c>
      <c r="P50" s="11">
        <f t="shared" si="8"/>
        <v>0</v>
      </c>
      <c r="Q50" s="28"/>
      <c r="R50" s="28"/>
      <c r="S50" s="28"/>
      <c r="T50" s="28"/>
      <c r="U50" s="31"/>
      <c r="V50" s="31"/>
    </row>
    <row r="51" spans="1:22" ht="14.25" customHeight="1">
      <c r="A51" s="17" t="s">
        <v>56</v>
      </c>
      <c r="B51" s="17">
        <v>130209</v>
      </c>
      <c r="C51" s="17">
        <v>3</v>
      </c>
      <c r="D51" s="11">
        <f t="shared" si="3"/>
        <v>222.2</v>
      </c>
      <c r="E51" s="11">
        <f t="shared" si="4"/>
        <v>34</v>
      </c>
      <c r="F51" s="38">
        <v>32</v>
      </c>
      <c r="G51" s="18">
        <v>2</v>
      </c>
      <c r="H51" s="18"/>
      <c r="I51" s="11">
        <f t="shared" si="1"/>
        <v>125.2</v>
      </c>
      <c r="J51" s="18">
        <v>113</v>
      </c>
      <c r="K51" s="18">
        <v>11</v>
      </c>
      <c r="L51" s="18">
        <v>1.2</v>
      </c>
      <c r="M51" s="11">
        <f t="shared" si="7"/>
        <v>63</v>
      </c>
      <c r="N51" s="26">
        <v>62</v>
      </c>
      <c r="O51" s="26">
        <v>1</v>
      </c>
      <c r="P51" s="11">
        <f t="shared" si="8"/>
        <v>0</v>
      </c>
      <c r="Q51" s="28"/>
      <c r="R51" s="28"/>
      <c r="S51" s="28"/>
      <c r="T51" s="28"/>
      <c r="U51" s="31"/>
      <c r="V51" s="31"/>
    </row>
    <row r="52" spans="1:22" ht="14.25" customHeight="1">
      <c r="A52" s="17" t="s">
        <v>57</v>
      </c>
      <c r="B52" s="21">
        <v>130211</v>
      </c>
      <c r="C52" s="17">
        <v>4</v>
      </c>
      <c r="D52" s="11">
        <f t="shared" si="3"/>
        <v>20</v>
      </c>
      <c r="E52" s="11">
        <f t="shared" si="4"/>
        <v>0</v>
      </c>
      <c r="F52" s="16"/>
      <c r="G52" s="16"/>
      <c r="H52" s="16"/>
      <c r="I52" s="11">
        <f t="shared" si="1"/>
        <v>0</v>
      </c>
      <c r="J52" s="16"/>
      <c r="K52" s="16"/>
      <c r="L52" s="16"/>
      <c r="M52" s="11">
        <f t="shared" si="7"/>
        <v>20</v>
      </c>
      <c r="N52" s="26">
        <v>20</v>
      </c>
      <c r="O52" s="26">
        <v>0</v>
      </c>
      <c r="P52" s="11">
        <f t="shared" si="8"/>
        <v>0</v>
      </c>
      <c r="Q52" s="28"/>
      <c r="R52" s="28"/>
      <c r="S52" s="28"/>
      <c r="T52" s="28"/>
      <c r="U52" s="31"/>
      <c r="V52" s="31"/>
    </row>
    <row r="53" spans="1:22" ht="14.25" customHeight="1">
      <c r="A53" s="17" t="s">
        <v>58</v>
      </c>
      <c r="B53" s="21">
        <v>130212</v>
      </c>
      <c r="C53" s="17">
        <v>4</v>
      </c>
      <c r="D53" s="11">
        <f t="shared" si="3"/>
        <v>0</v>
      </c>
      <c r="E53" s="11">
        <f t="shared" si="4"/>
        <v>0</v>
      </c>
      <c r="F53" s="16"/>
      <c r="G53" s="16"/>
      <c r="H53" s="16"/>
      <c r="I53" s="11">
        <f t="shared" si="1"/>
        <v>0</v>
      </c>
      <c r="J53" s="16"/>
      <c r="K53" s="16"/>
      <c r="L53" s="16"/>
      <c r="M53" s="11">
        <f t="shared" si="7"/>
        <v>0</v>
      </c>
      <c r="N53" s="26"/>
      <c r="O53" s="26">
        <v>0</v>
      </c>
      <c r="P53" s="11">
        <f t="shared" si="8"/>
        <v>0</v>
      </c>
      <c r="Q53" s="28"/>
      <c r="R53" s="28"/>
      <c r="S53" s="28"/>
      <c r="T53" s="28"/>
      <c r="U53" s="31"/>
      <c r="V53" s="31"/>
    </row>
    <row r="54" spans="1:22" ht="14.25" customHeight="1">
      <c r="A54" s="17" t="s">
        <v>59</v>
      </c>
      <c r="B54" s="21">
        <v>130214</v>
      </c>
      <c r="C54" s="17">
        <v>4</v>
      </c>
      <c r="D54" s="11">
        <f t="shared" si="3"/>
        <v>0</v>
      </c>
      <c r="E54" s="11">
        <f t="shared" si="4"/>
        <v>0</v>
      </c>
      <c r="F54" s="16"/>
      <c r="G54" s="16"/>
      <c r="H54" s="16"/>
      <c r="I54" s="11">
        <f t="shared" si="1"/>
        <v>0</v>
      </c>
      <c r="J54" s="16"/>
      <c r="K54" s="16"/>
      <c r="L54" s="16"/>
      <c r="M54" s="11">
        <f t="shared" si="7"/>
        <v>0</v>
      </c>
      <c r="N54" s="26"/>
      <c r="O54" s="26">
        <v>0</v>
      </c>
      <c r="P54" s="11">
        <f t="shared" si="8"/>
        <v>0</v>
      </c>
      <c r="Q54" s="28"/>
      <c r="R54" s="28"/>
      <c r="S54" s="28"/>
      <c r="T54" s="28"/>
      <c r="U54" s="31"/>
      <c r="V54" s="31"/>
    </row>
    <row r="55" spans="1:22" ht="14.25" customHeight="1">
      <c r="A55" s="17" t="s">
        <v>60</v>
      </c>
      <c r="B55" s="21">
        <v>130215</v>
      </c>
      <c r="C55" s="17">
        <v>4</v>
      </c>
      <c r="D55" s="11">
        <f t="shared" si="3"/>
        <v>0</v>
      </c>
      <c r="E55" s="11">
        <f t="shared" si="4"/>
        <v>0</v>
      </c>
      <c r="F55" s="16"/>
      <c r="G55" s="16"/>
      <c r="H55" s="16"/>
      <c r="I55" s="11">
        <f t="shared" si="1"/>
        <v>0</v>
      </c>
      <c r="J55" s="16"/>
      <c r="K55" s="16"/>
      <c r="L55" s="16"/>
      <c r="M55" s="11">
        <f t="shared" si="7"/>
        <v>0</v>
      </c>
      <c r="N55" s="26"/>
      <c r="O55" s="26">
        <v>0</v>
      </c>
      <c r="P55" s="11">
        <f t="shared" si="8"/>
        <v>0</v>
      </c>
      <c r="Q55" s="28"/>
      <c r="R55" s="28"/>
      <c r="S55" s="28"/>
      <c r="T55" s="28"/>
      <c r="U55" s="31"/>
      <c r="V55" s="31"/>
    </row>
    <row r="56" spans="1:22" ht="14.25" customHeight="1">
      <c r="A56" s="17" t="s">
        <v>61</v>
      </c>
      <c r="B56" s="21">
        <v>130217</v>
      </c>
      <c r="C56" s="23">
        <v>4</v>
      </c>
      <c r="D56" s="11">
        <f t="shared" si="3"/>
        <v>0</v>
      </c>
      <c r="E56" s="11">
        <f t="shared" si="4"/>
        <v>0</v>
      </c>
      <c r="F56" s="16"/>
      <c r="G56" s="16"/>
      <c r="H56" s="16"/>
      <c r="I56" s="11">
        <f t="shared" si="1"/>
        <v>0</v>
      </c>
      <c r="J56" s="16"/>
      <c r="K56" s="16"/>
      <c r="L56" s="16"/>
      <c r="M56" s="11">
        <f t="shared" si="7"/>
        <v>0</v>
      </c>
      <c r="N56" s="26"/>
      <c r="O56" s="26">
        <v>0</v>
      </c>
      <c r="P56" s="11">
        <f t="shared" si="8"/>
        <v>0</v>
      </c>
      <c r="Q56" s="28"/>
      <c r="R56" s="28"/>
      <c r="S56" s="28"/>
      <c r="T56" s="28"/>
      <c r="U56" s="31"/>
      <c r="V56" s="31"/>
    </row>
    <row r="57" spans="1:22" ht="14.25" customHeight="1">
      <c r="A57" s="12" t="s">
        <v>62</v>
      </c>
      <c r="B57" s="13">
        <v>130300</v>
      </c>
      <c r="C57" s="14"/>
      <c r="D57" s="11">
        <f t="shared" si="3"/>
        <v>5273.2</v>
      </c>
      <c r="E57" s="11">
        <f t="shared" si="4"/>
        <v>509.6</v>
      </c>
      <c r="F57" s="11">
        <f t="shared" ref="F57:H57" si="19">F58+F59+F63</f>
        <v>442</v>
      </c>
      <c r="G57" s="11">
        <f t="shared" si="19"/>
        <v>64</v>
      </c>
      <c r="H57" s="11">
        <f t="shared" si="19"/>
        <v>3.6</v>
      </c>
      <c r="I57" s="11">
        <f t="shared" si="1"/>
        <v>2363.1999999999998</v>
      </c>
      <c r="J57" s="11">
        <f t="shared" ref="J57:L57" si="20">J58+J59+J63</f>
        <v>2062</v>
      </c>
      <c r="K57" s="11">
        <f t="shared" si="20"/>
        <v>285</v>
      </c>
      <c r="L57" s="11">
        <f t="shared" si="20"/>
        <v>16.2</v>
      </c>
      <c r="M57" s="11">
        <f t="shared" si="7"/>
        <v>1020</v>
      </c>
      <c r="N57" s="11">
        <f>N58+N59+N63</f>
        <v>880</v>
      </c>
      <c r="O57" s="11">
        <f>O58+O59+O63</f>
        <v>140</v>
      </c>
      <c r="P57" s="11">
        <f t="shared" si="8"/>
        <v>1380.3999999999999</v>
      </c>
      <c r="Q57" s="11">
        <f>Q58+Q59+Q63</f>
        <v>21.6</v>
      </c>
      <c r="R57" s="11">
        <f>R58+R59+R63</f>
        <v>286.64999999999998</v>
      </c>
      <c r="S57" s="11">
        <f>S58+S59+S63</f>
        <v>786.35</v>
      </c>
      <c r="T57" s="11">
        <f>T58+T59+T63</f>
        <v>285.8</v>
      </c>
      <c r="U57" s="31"/>
      <c r="V57" s="31"/>
    </row>
    <row r="58" spans="1:22" ht="14.25" customHeight="1">
      <c r="A58" s="12" t="s">
        <v>16</v>
      </c>
      <c r="B58" s="21"/>
      <c r="C58" s="22">
        <v>5</v>
      </c>
      <c r="D58" s="11">
        <f t="shared" si="3"/>
        <v>3441.5999999999995</v>
      </c>
      <c r="E58" s="11">
        <f t="shared" si="4"/>
        <v>502.6</v>
      </c>
      <c r="F58" s="37">
        <v>436</v>
      </c>
      <c r="G58" s="20">
        <v>63</v>
      </c>
      <c r="H58" s="16">
        <v>3.6</v>
      </c>
      <c r="I58" s="11">
        <f t="shared" si="1"/>
        <v>1333.6</v>
      </c>
      <c r="J58" s="16">
        <v>1186</v>
      </c>
      <c r="K58" s="16">
        <v>141</v>
      </c>
      <c r="L58" s="16">
        <v>6.6</v>
      </c>
      <c r="M58" s="11">
        <f t="shared" si="7"/>
        <v>225</v>
      </c>
      <c r="N58" s="26">
        <v>213</v>
      </c>
      <c r="O58" s="26">
        <v>12</v>
      </c>
      <c r="P58" s="11">
        <f t="shared" si="8"/>
        <v>1380.3999999999999</v>
      </c>
      <c r="Q58" s="26">
        <v>21.6</v>
      </c>
      <c r="R58" s="26">
        <v>286.64999999999998</v>
      </c>
      <c r="S58" s="26">
        <v>786.35</v>
      </c>
      <c r="T58" s="26">
        <v>285.8</v>
      </c>
      <c r="U58" s="31"/>
      <c r="V58" s="31"/>
    </row>
    <row r="59" spans="1:22" ht="14.25" customHeight="1">
      <c r="A59" s="12" t="s">
        <v>17</v>
      </c>
      <c r="B59" s="13"/>
      <c r="C59" s="22"/>
      <c r="D59" s="11">
        <f t="shared" si="3"/>
        <v>1417.2</v>
      </c>
      <c r="E59" s="11">
        <f t="shared" si="4"/>
        <v>7</v>
      </c>
      <c r="F59" s="15">
        <f t="shared" ref="F59:H59" si="21">SUM(F60:F62)</f>
        <v>6</v>
      </c>
      <c r="G59" s="15">
        <f t="shared" si="21"/>
        <v>1</v>
      </c>
      <c r="H59" s="15">
        <f t="shared" si="21"/>
        <v>0</v>
      </c>
      <c r="I59" s="11">
        <f t="shared" si="1"/>
        <v>823.2</v>
      </c>
      <c r="J59" s="15">
        <f t="shared" ref="J59:L59" si="22">SUM(J60:J62)</f>
        <v>702</v>
      </c>
      <c r="K59" s="15">
        <f t="shared" si="22"/>
        <v>114</v>
      </c>
      <c r="L59" s="15">
        <f t="shared" si="22"/>
        <v>7.2</v>
      </c>
      <c r="M59" s="11">
        <f t="shared" si="7"/>
        <v>587</v>
      </c>
      <c r="N59" s="15">
        <f>SUM(N60:N62)</f>
        <v>465</v>
      </c>
      <c r="O59" s="15">
        <f>SUM(O60:O62)</f>
        <v>122</v>
      </c>
      <c r="P59" s="11">
        <f t="shared" si="8"/>
        <v>0</v>
      </c>
      <c r="Q59" s="15">
        <f>SUM(Q60:Q62)</f>
        <v>0</v>
      </c>
      <c r="R59" s="15">
        <f>SUM(R60:R62)</f>
        <v>0</v>
      </c>
      <c r="S59" s="15">
        <f>SUM(S60:S62)</f>
        <v>0</v>
      </c>
      <c r="T59" s="15">
        <f>SUM(T60:T62)</f>
        <v>0</v>
      </c>
      <c r="U59" s="31"/>
      <c r="V59" s="31"/>
    </row>
    <row r="60" spans="1:22" ht="14.25" customHeight="1">
      <c r="A60" s="17" t="s">
        <v>63</v>
      </c>
      <c r="B60" s="17">
        <v>130322</v>
      </c>
      <c r="C60" s="17">
        <v>1</v>
      </c>
      <c r="D60" s="11">
        <f t="shared" si="3"/>
        <v>517.4</v>
      </c>
      <c r="E60" s="11">
        <f t="shared" si="4"/>
        <v>7</v>
      </c>
      <c r="F60" s="38">
        <v>6</v>
      </c>
      <c r="G60" s="16">
        <v>1</v>
      </c>
      <c r="H60" s="16"/>
      <c r="I60" s="11">
        <f t="shared" si="1"/>
        <v>338.4</v>
      </c>
      <c r="J60" s="16">
        <v>282</v>
      </c>
      <c r="K60" s="16">
        <v>54</v>
      </c>
      <c r="L60" s="16">
        <v>2.4</v>
      </c>
      <c r="M60" s="11">
        <f t="shared" si="7"/>
        <v>172</v>
      </c>
      <c r="N60" s="26">
        <v>164</v>
      </c>
      <c r="O60" s="26">
        <v>8</v>
      </c>
      <c r="P60" s="11">
        <f t="shared" si="8"/>
        <v>0</v>
      </c>
      <c r="Q60" s="28"/>
      <c r="R60" s="28"/>
      <c r="S60" s="28"/>
      <c r="T60" s="28"/>
      <c r="U60" s="31"/>
      <c r="V60" s="31"/>
    </row>
    <row r="61" spans="1:22" ht="14.25" customHeight="1">
      <c r="A61" s="17" t="s">
        <v>64</v>
      </c>
      <c r="B61" s="17">
        <v>130324</v>
      </c>
      <c r="C61" s="17">
        <v>1</v>
      </c>
      <c r="D61" s="11">
        <f t="shared" si="3"/>
        <v>378.8</v>
      </c>
      <c r="E61" s="11">
        <f t="shared" si="4"/>
        <v>0</v>
      </c>
      <c r="F61" s="16"/>
      <c r="G61" s="16"/>
      <c r="H61" s="16"/>
      <c r="I61" s="11">
        <f t="shared" si="1"/>
        <v>242.8</v>
      </c>
      <c r="J61" s="16">
        <v>211</v>
      </c>
      <c r="K61" s="16">
        <v>30</v>
      </c>
      <c r="L61" s="16">
        <v>1.8</v>
      </c>
      <c r="M61" s="11">
        <f t="shared" si="7"/>
        <v>136</v>
      </c>
      <c r="N61" s="26">
        <v>118</v>
      </c>
      <c r="O61" s="26">
        <v>18</v>
      </c>
      <c r="P61" s="11">
        <f t="shared" si="8"/>
        <v>0</v>
      </c>
      <c r="Q61" s="28"/>
      <c r="R61" s="28"/>
      <c r="S61" s="28"/>
      <c r="T61" s="28"/>
      <c r="U61" s="31"/>
      <c r="V61" s="31"/>
    </row>
    <row r="62" spans="1:22" ht="14.25" customHeight="1">
      <c r="A62" s="17" t="s">
        <v>65</v>
      </c>
      <c r="B62" s="17">
        <v>130321</v>
      </c>
      <c r="C62" s="17">
        <v>1</v>
      </c>
      <c r="D62" s="11">
        <f t="shared" si="3"/>
        <v>521</v>
      </c>
      <c r="E62" s="11">
        <f t="shared" si="4"/>
        <v>0</v>
      </c>
      <c r="F62" s="16"/>
      <c r="G62" s="16"/>
      <c r="H62" s="16"/>
      <c r="I62" s="11">
        <f t="shared" si="1"/>
        <v>242</v>
      </c>
      <c r="J62" s="16">
        <v>209</v>
      </c>
      <c r="K62" s="16">
        <v>30</v>
      </c>
      <c r="L62" s="16">
        <v>3</v>
      </c>
      <c r="M62" s="11">
        <f t="shared" si="7"/>
        <v>279</v>
      </c>
      <c r="N62" s="26">
        <v>183</v>
      </c>
      <c r="O62" s="26">
        <v>96</v>
      </c>
      <c r="P62" s="11">
        <f t="shared" si="8"/>
        <v>0</v>
      </c>
      <c r="Q62" s="28"/>
      <c r="R62" s="28"/>
      <c r="S62" s="28"/>
      <c r="T62" s="28"/>
      <c r="U62" s="31"/>
      <c r="V62" s="31"/>
    </row>
    <row r="63" spans="1:22" ht="14.25" customHeight="1">
      <c r="A63" s="12" t="s">
        <v>30</v>
      </c>
      <c r="B63" s="19"/>
      <c r="C63" s="22"/>
      <c r="D63" s="11">
        <f t="shared" si="3"/>
        <v>414.4</v>
      </c>
      <c r="E63" s="11">
        <f t="shared" si="4"/>
        <v>0</v>
      </c>
      <c r="F63" s="20">
        <f t="shared" ref="F63:H63" si="23">SUM(F64:F70)</f>
        <v>0</v>
      </c>
      <c r="G63" s="20">
        <f t="shared" si="23"/>
        <v>0</v>
      </c>
      <c r="H63" s="20">
        <f t="shared" si="23"/>
        <v>0</v>
      </c>
      <c r="I63" s="11">
        <f t="shared" si="1"/>
        <v>206.4</v>
      </c>
      <c r="J63" s="20">
        <f t="shared" ref="J63:L63" si="24">SUM(J64:J70)</f>
        <v>174</v>
      </c>
      <c r="K63" s="20">
        <f t="shared" si="24"/>
        <v>30</v>
      </c>
      <c r="L63" s="20">
        <f t="shared" si="24"/>
        <v>2.4</v>
      </c>
      <c r="M63" s="11">
        <f t="shared" si="7"/>
        <v>208</v>
      </c>
      <c r="N63" s="20">
        <f>SUM(N64:N70)</f>
        <v>202</v>
      </c>
      <c r="O63" s="20">
        <f>SUM(O64:O70)</f>
        <v>6</v>
      </c>
      <c r="P63" s="11">
        <f t="shared" si="8"/>
        <v>0</v>
      </c>
      <c r="Q63" s="20">
        <f>SUM(Q64:Q70)</f>
        <v>0</v>
      </c>
      <c r="R63" s="20">
        <f>SUM(R64:R70)</f>
        <v>0</v>
      </c>
      <c r="S63" s="20">
        <f>SUM(S64:S70)</f>
        <v>0</v>
      </c>
      <c r="T63" s="20">
        <f>SUM(T64:T70)</f>
        <v>0</v>
      </c>
      <c r="U63" s="31"/>
      <c r="V63" s="31"/>
    </row>
    <row r="64" spans="1:22" ht="14.25" customHeight="1">
      <c r="A64" s="17" t="s">
        <v>66</v>
      </c>
      <c r="B64" s="17">
        <v>130304</v>
      </c>
      <c r="C64" s="17">
        <v>3</v>
      </c>
      <c r="D64" s="11">
        <f t="shared" si="3"/>
        <v>37</v>
      </c>
      <c r="E64" s="11">
        <f t="shared" si="4"/>
        <v>0</v>
      </c>
      <c r="F64" s="16"/>
      <c r="G64" s="16"/>
      <c r="H64" s="16"/>
      <c r="I64" s="11">
        <f t="shared" si="1"/>
        <v>0</v>
      </c>
      <c r="J64" s="16"/>
      <c r="K64" s="16"/>
      <c r="L64" s="16"/>
      <c r="M64" s="11">
        <f t="shared" si="7"/>
        <v>37</v>
      </c>
      <c r="N64" s="26">
        <v>36</v>
      </c>
      <c r="O64" s="26">
        <v>1</v>
      </c>
      <c r="P64" s="11">
        <f t="shared" si="8"/>
        <v>0</v>
      </c>
      <c r="Q64" s="28"/>
      <c r="R64" s="28"/>
      <c r="S64" s="28"/>
      <c r="T64" s="28"/>
      <c r="U64" s="31"/>
      <c r="V64" s="31"/>
    </row>
    <row r="65" spans="1:22" ht="14.25" customHeight="1">
      <c r="A65" s="17" t="s">
        <v>67</v>
      </c>
      <c r="B65" s="17">
        <v>130323</v>
      </c>
      <c r="C65" s="17">
        <v>3</v>
      </c>
      <c r="D65" s="11">
        <f t="shared" si="3"/>
        <v>298.39999999999998</v>
      </c>
      <c r="E65" s="11">
        <f t="shared" si="4"/>
        <v>0</v>
      </c>
      <c r="F65" s="16"/>
      <c r="G65" s="16"/>
      <c r="H65" s="16"/>
      <c r="I65" s="11">
        <f t="shared" si="1"/>
        <v>195.4</v>
      </c>
      <c r="J65" s="16">
        <v>164</v>
      </c>
      <c r="K65" s="16">
        <v>29</v>
      </c>
      <c r="L65" s="16">
        <v>2.4</v>
      </c>
      <c r="M65" s="11">
        <f t="shared" si="7"/>
        <v>103</v>
      </c>
      <c r="N65" s="26">
        <v>101</v>
      </c>
      <c r="O65" s="26">
        <v>2</v>
      </c>
      <c r="P65" s="11">
        <f t="shared" si="8"/>
        <v>0</v>
      </c>
      <c r="Q65" s="28"/>
      <c r="R65" s="28"/>
      <c r="S65" s="28"/>
      <c r="T65" s="28"/>
      <c r="U65" s="31"/>
      <c r="V65" s="31"/>
    </row>
    <row r="66" spans="1:22" ht="14.25" customHeight="1">
      <c r="A66" s="17" t="s">
        <v>68</v>
      </c>
      <c r="B66" s="17">
        <v>130302</v>
      </c>
      <c r="C66" s="17">
        <v>3</v>
      </c>
      <c r="D66" s="11">
        <f t="shared" si="3"/>
        <v>44</v>
      </c>
      <c r="E66" s="11">
        <f t="shared" si="4"/>
        <v>0</v>
      </c>
      <c r="F66" s="16"/>
      <c r="G66" s="16"/>
      <c r="H66" s="16"/>
      <c r="I66" s="11">
        <f t="shared" si="1"/>
        <v>11</v>
      </c>
      <c r="J66" s="16">
        <v>10</v>
      </c>
      <c r="K66" s="16">
        <v>1</v>
      </c>
      <c r="L66" s="16"/>
      <c r="M66" s="11">
        <f t="shared" si="7"/>
        <v>33</v>
      </c>
      <c r="N66" s="26">
        <v>32</v>
      </c>
      <c r="O66" s="26">
        <v>1</v>
      </c>
      <c r="P66" s="11">
        <f t="shared" si="8"/>
        <v>0</v>
      </c>
      <c r="Q66" s="28"/>
      <c r="R66" s="28"/>
      <c r="S66" s="28"/>
      <c r="T66" s="28"/>
      <c r="U66" s="31"/>
      <c r="V66" s="31"/>
    </row>
    <row r="67" spans="1:22" ht="14.25" customHeight="1">
      <c r="A67" s="17" t="s">
        <v>69</v>
      </c>
      <c r="B67" s="17">
        <v>130303</v>
      </c>
      <c r="C67" s="17">
        <v>3</v>
      </c>
      <c r="D67" s="11">
        <f t="shared" si="3"/>
        <v>6</v>
      </c>
      <c r="E67" s="11">
        <f t="shared" si="4"/>
        <v>0</v>
      </c>
      <c r="F67" s="16"/>
      <c r="G67" s="16"/>
      <c r="H67" s="16"/>
      <c r="I67" s="11">
        <f t="shared" si="1"/>
        <v>0</v>
      </c>
      <c r="J67" s="16"/>
      <c r="K67" s="16"/>
      <c r="L67" s="16"/>
      <c r="M67" s="11">
        <f t="shared" si="7"/>
        <v>6</v>
      </c>
      <c r="N67" s="26">
        <v>5</v>
      </c>
      <c r="O67" s="26">
        <v>1</v>
      </c>
      <c r="P67" s="11">
        <f t="shared" si="8"/>
        <v>0</v>
      </c>
      <c r="Q67" s="28"/>
      <c r="R67" s="28"/>
      <c r="S67" s="28"/>
      <c r="T67" s="28"/>
      <c r="U67" s="31"/>
      <c r="V67" s="31"/>
    </row>
    <row r="68" spans="1:22" ht="14.25" customHeight="1">
      <c r="A68" s="17" t="s">
        <v>70</v>
      </c>
      <c r="B68" s="21">
        <v>130313</v>
      </c>
      <c r="C68" s="17">
        <v>4</v>
      </c>
      <c r="D68" s="11">
        <f t="shared" si="3"/>
        <v>5</v>
      </c>
      <c r="E68" s="11">
        <f t="shared" si="4"/>
        <v>0</v>
      </c>
      <c r="F68" s="16"/>
      <c r="G68" s="16"/>
      <c r="H68" s="16"/>
      <c r="I68" s="11">
        <f t="shared" si="1"/>
        <v>0</v>
      </c>
      <c r="J68" s="16"/>
      <c r="K68" s="16"/>
      <c r="L68" s="16"/>
      <c r="M68" s="11">
        <f t="shared" si="7"/>
        <v>5</v>
      </c>
      <c r="N68" s="26">
        <v>5</v>
      </c>
      <c r="O68" s="26">
        <v>0</v>
      </c>
      <c r="P68" s="11">
        <f t="shared" si="8"/>
        <v>0</v>
      </c>
      <c r="Q68" s="28"/>
      <c r="R68" s="28"/>
      <c r="S68" s="28"/>
      <c r="T68" s="28"/>
      <c r="U68" s="31"/>
      <c r="V68" s="31"/>
    </row>
    <row r="69" spans="1:22" ht="14.25" customHeight="1">
      <c r="A69" s="17" t="s">
        <v>71</v>
      </c>
      <c r="B69" s="21">
        <v>130311</v>
      </c>
      <c r="C69" s="17">
        <v>4</v>
      </c>
      <c r="D69" s="11">
        <f t="shared" si="3"/>
        <v>24</v>
      </c>
      <c r="E69" s="11">
        <f t="shared" si="4"/>
        <v>0</v>
      </c>
      <c r="F69" s="16"/>
      <c r="G69" s="16"/>
      <c r="H69" s="16"/>
      <c r="I69" s="11">
        <f t="shared" si="1"/>
        <v>0</v>
      </c>
      <c r="J69" s="16"/>
      <c r="K69" s="16"/>
      <c r="L69" s="16"/>
      <c r="M69" s="11">
        <f t="shared" si="7"/>
        <v>24</v>
      </c>
      <c r="N69" s="26">
        <v>23</v>
      </c>
      <c r="O69" s="26">
        <v>1</v>
      </c>
      <c r="P69" s="11">
        <f t="shared" si="8"/>
        <v>0</v>
      </c>
      <c r="Q69" s="28"/>
      <c r="R69" s="28"/>
      <c r="S69" s="28"/>
      <c r="T69" s="28"/>
      <c r="U69" s="31"/>
      <c r="V69" s="31"/>
    </row>
    <row r="70" spans="1:22" ht="14.25" customHeight="1">
      <c r="A70" s="17" t="s">
        <v>72</v>
      </c>
      <c r="B70" s="21">
        <v>130312</v>
      </c>
      <c r="C70" s="17">
        <v>4</v>
      </c>
      <c r="D70" s="11">
        <f t="shared" si="3"/>
        <v>0</v>
      </c>
      <c r="E70" s="11">
        <f t="shared" si="4"/>
        <v>0</v>
      </c>
      <c r="F70" s="16"/>
      <c r="G70" s="16"/>
      <c r="H70" s="16"/>
      <c r="I70" s="11">
        <f t="shared" ref="I70:I133" si="25">SUM(J70:L70)</f>
        <v>0</v>
      </c>
      <c r="J70" s="16"/>
      <c r="K70" s="16"/>
      <c r="L70" s="16"/>
      <c r="M70" s="11">
        <f t="shared" si="7"/>
        <v>0</v>
      </c>
      <c r="N70" s="26"/>
      <c r="O70" s="26">
        <v>0</v>
      </c>
      <c r="P70" s="11">
        <f t="shared" si="8"/>
        <v>0</v>
      </c>
      <c r="Q70" s="28"/>
      <c r="R70" s="28"/>
      <c r="S70" s="28"/>
      <c r="T70" s="28"/>
      <c r="U70" s="31"/>
      <c r="V70" s="31"/>
    </row>
    <row r="71" spans="1:22" ht="14.25" customHeight="1">
      <c r="A71" s="12" t="s">
        <v>73</v>
      </c>
      <c r="B71" s="13">
        <v>130400</v>
      </c>
      <c r="C71" s="14"/>
      <c r="D71" s="11">
        <f t="shared" ref="D71:D134" si="26">E71+I71+M71+P71</f>
        <v>17456.95</v>
      </c>
      <c r="E71" s="11">
        <f t="shared" ref="E71:E134" si="27">F71+G71+H71</f>
        <v>1565.4</v>
      </c>
      <c r="F71" s="11">
        <f t="shared" ref="F71:H71" si="28">F72+F73+F86</f>
        <v>1348</v>
      </c>
      <c r="G71" s="11">
        <f t="shared" si="28"/>
        <v>206</v>
      </c>
      <c r="H71" s="11">
        <f t="shared" si="28"/>
        <v>11.4</v>
      </c>
      <c r="I71" s="11">
        <f t="shared" si="25"/>
        <v>9726.6</v>
      </c>
      <c r="J71" s="11">
        <f t="shared" ref="J71:L71" si="29">J72+J73+J86</f>
        <v>8413</v>
      </c>
      <c r="K71" s="11">
        <f t="shared" si="29"/>
        <v>1253</v>
      </c>
      <c r="L71" s="11">
        <f t="shared" si="29"/>
        <v>60.599999999999994</v>
      </c>
      <c r="M71" s="11">
        <f t="shared" ref="M71:M134" si="30">SUM(N71:O71)</f>
        <v>4239</v>
      </c>
      <c r="N71" s="11">
        <f>N72+N73+N86</f>
        <v>3762</v>
      </c>
      <c r="O71" s="11">
        <f>O72+O73+O86</f>
        <v>477</v>
      </c>
      <c r="P71" s="11">
        <f t="shared" ref="P71:P134" si="31">SUM(Q71:T71)</f>
        <v>1925.9499999999998</v>
      </c>
      <c r="Q71" s="11">
        <f>Q72+Q73+Q86</f>
        <v>26.64</v>
      </c>
      <c r="R71" s="11">
        <f>R72+R73+R86</f>
        <v>380.7</v>
      </c>
      <c r="S71" s="11">
        <f>S72+S73+S86</f>
        <v>1059.33</v>
      </c>
      <c r="T71" s="11">
        <f>T72+T73+T86</f>
        <v>459.28</v>
      </c>
      <c r="U71" s="31"/>
      <c r="V71" s="31"/>
    </row>
    <row r="72" spans="1:22" ht="14.25" customHeight="1">
      <c r="A72" s="12" t="s">
        <v>16</v>
      </c>
      <c r="B72" s="21"/>
      <c r="C72" s="22">
        <v>5</v>
      </c>
      <c r="D72" s="11">
        <f t="shared" si="26"/>
        <v>9476.75</v>
      </c>
      <c r="E72" s="11">
        <f t="shared" si="27"/>
        <v>1565.4</v>
      </c>
      <c r="F72" s="37">
        <v>1348</v>
      </c>
      <c r="G72" s="20">
        <v>206</v>
      </c>
      <c r="H72" s="20">
        <v>11.4</v>
      </c>
      <c r="I72" s="11">
        <f t="shared" si="25"/>
        <v>5314.4</v>
      </c>
      <c r="J72" s="16">
        <v>4779</v>
      </c>
      <c r="K72" s="16">
        <v>509</v>
      </c>
      <c r="L72" s="16">
        <v>26.4</v>
      </c>
      <c r="M72" s="11">
        <f t="shared" si="30"/>
        <v>671</v>
      </c>
      <c r="N72" s="26">
        <v>639</v>
      </c>
      <c r="O72" s="26">
        <v>32</v>
      </c>
      <c r="P72" s="11">
        <f t="shared" si="31"/>
        <v>1925.9499999999998</v>
      </c>
      <c r="Q72" s="26">
        <v>26.64</v>
      </c>
      <c r="R72" s="26">
        <v>380.7</v>
      </c>
      <c r="S72" s="26">
        <v>1059.33</v>
      </c>
      <c r="T72" s="26">
        <v>459.28</v>
      </c>
      <c r="U72" s="31"/>
      <c r="V72" s="31"/>
    </row>
    <row r="73" spans="1:22" ht="14.25" customHeight="1">
      <c r="A73" s="12" t="s">
        <v>17</v>
      </c>
      <c r="B73" s="13"/>
      <c r="C73" s="22"/>
      <c r="D73" s="11">
        <f t="shared" si="26"/>
        <v>5804.8</v>
      </c>
      <c r="E73" s="11">
        <f t="shared" si="27"/>
        <v>0</v>
      </c>
      <c r="F73" s="15">
        <f t="shared" ref="F73:H73" si="32">SUM(F74:F85)</f>
        <v>0</v>
      </c>
      <c r="G73" s="15">
        <f t="shared" si="32"/>
        <v>0</v>
      </c>
      <c r="H73" s="15">
        <f t="shared" si="32"/>
        <v>0</v>
      </c>
      <c r="I73" s="11">
        <f t="shared" si="25"/>
        <v>2985.8</v>
      </c>
      <c r="J73" s="15">
        <f t="shared" ref="J73:L73" si="33">SUM(J74:J85)</f>
        <v>2418</v>
      </c>
      <c r="K73" s="15">
        <f t="shared" si="33"/>
        <v>545</v>
      </c>
      <c r="L73" s="15">
        <f t="shared" si="33"/>
        <v>22.799999999999997</v>
      </c>
      <c r="M73" s="11">
        <f t="shared" si="30"/>
        <v>2819</v>
      </c>
      <c r="N73" s="15">
        <f>SUM(N74:N85)</f>
        <v>2442</v>
      </c>
      <c r="O73" s="15">
        <f>SUM(O74:O85)</f>
        <v>377</v>
      </c>
      <c r="P73" s="11">
        <f t="shared" si="31"/>
        <v>0</v>
      </c>
      <c r="Q73" s="15">
        <f>SUM(Q74:Q85)</f>
        <v>0</v>
      </c>
      <c r="R73" s="15">
        <f>SUM(R74:R85)</f>
        <v>0</v>
      </c>
      <c r="S73" s="15">
        <f>SUM(S74:S85)</f>
        <v>0</v>
      </c>
      <c r="T73" s="15">
        <f>SUM(T74:T85)</f>
        <v>0</v>
      </c>
      <c r="U73" s="31"/>
      <c r="V73" s="31"/>
    </row>
    <row r="74" spans="1:22" ht="14.25" customHeight="1">
      <c r="A74" s="17" t="s">
        <v>74</v>
      </c>
      <c r="B74" s="17">
        <v>130423</v>
      </c>
      <c r="C74" s="17">
        <v>1</v>
      </c>
      <c r="D74" s="11">
        <f t="shared" si="26"/>
        <v>514.4</v>
      </c>
      <c r="E74" s="11">
        <f t="shared" si="27"/>
        <v>0</v>
      </c>
      <c r="F74" s="16"/>
      <c r="G74" s="16"/>
      <c r="H74" s="16"/>
      <c r="I74" s="11">
        <f t="shared" si="25"/>
        <v>363.4</v>
      </c>
      <c r="J74" s="16">
        <v>298</v>
      </c>
      <c r="K74" s="16">
        <v>63</v>
      </c>
      <c r="L74" s="16">
        <v>2.4</v>
      </c>
      <c r="M74" s="11">
        <f t="shared" si="30"/>
        <v>151</v>
      </c>
      <c r="N74" s="26">
        <v>136</v>
      </c>
      <c r="O74" s="26">
        <v>15</v>
      </c>
      <c r="P74" s="11">
        <f t="shared" si="31"/>
        <v>0</v>
      </c>
      <c r="Q74" s="28"/>
      <c r="R74" s="28"/>
      <c r="S74" s="28"/>
      <c r="T74" s="28"/>
      <c r="U74" s="31"/>
      <c r="V74" s="31"/>
    </row>
    <row r="75" spans="1:22" ht="14.25" customHeight="1">
      <c r="A75" s="17" t="s">
        <v>75</v>
      </c>
      <c r="B75" s="17">
        <v>130424</v>
      </c>
      <c r="C75" s="17">
        <v>1</v>
      </c>
      <c r="D75" s="11">
        <f t="shared" si="26"/>
        <v>334.2</v>
      </c>
      <c r="E75" s="11">
        <f t="shared" si="27"/>
        <v>0</v>
      </c>
      <c r="F75" s="16"/>
      <c r="G75" s="16"/>
      <c r="H75" s="16"/>
      <c r="I75" s="11">
        <f t="shared" si="25"/>
        <v>225.2</v>
      </c>
      <c r="J75" s="16">
        <v>173</v>
      </c>
      <c r="K75" s="16">
        <v>51</v>
      </c>
      <c r="L75" s="16">
        <v>1.2</v>
      </c>
      <c r="M75" s="11">
        <f t="shared" si="30"/>
        <v>109</v>
      </c>
      <c r="N75" s="26">
        <v>98</v>
      </c>
      <c r="O75" s="26">
        <v>11</v>
      </c>
      <c r="P75" s="11">
        <f t="shared" si="31"/>
        <v>0</v>
      </c>
      <c r="Q75" s="28"/>
      <c r="R75" s="28"/>
      <c r="S75" s="28"/>
      <c r="T75" s="28"/>
      <c r="U75" s="31"/>
      <c r="V75" s="31"/>
    </row>
    <row r="76" spans="1:22" ht="14.25" customHeight="1">
      <c r="A76" s="17" t="s">
        <v>76</v>
      </c>
      <c r="B76" s="17">
        <v>130425</v>
      </c>
      <c r="C76" s="17">
        <v>1</v>
      </c>
      <c r="D76" s="11">
        <f t="shared" si="26"/>
        <v>628.6</v>
      </c>
      <c r="E76" s="11">
        <f t="shared" si="27"/>
        <v>0</v>
      </c>
      <c r="F76" s="16"/>
      <c r="G76" s="16"/>
      <c r="H76" s="16"/>
      <c r="I76" s="11">
        <f t="shared" si="25"/>
        <v>112.6</v>
      </c>
      <c r="J76" s="16">
        <v>87</v>
      </c>
      <c r="K76" s="16">
        <v>25</v>
      </c>
      <c r="L76" s="16">
        <v>0.6</v>
      </c>
      <c r="M76" s="11">
        <f t="shared" si="30"/>
        <v>516</v>
      </c>
      <c r="N76" s="26">
        <v>442</v>
      </c>
      <c r="O76" s="26">
        <v>74</v>
      </c>
      <c r="P76" s="11">
        <f t="shared" si="31"/>
        <v>0</v>
      </c>
      <c r="Q76" s="28"/>
      <c r="R76" s="28"/>
      <c r="S76" s="28"/>
      <c r="T76" s="28"/>
      <c r="U76" s="31"/>
      <c r="V76" s="31"/>
    </row>
    <row r="77" spans="1:22" ht="14.25" customHeight="1">
      <c r="A77" s="17" t="s">
        <v>77</v>
      </c>
      <c r="B77" s="17">
        <v>130426</v>
      </c>
      <c r="C77" s="17">
        <v>1</v>
      </c>
      <c r="D77" s="11">
        <f t="shared" si="26"/>
        <v>404.4</v>
      </c>
      <c r="E77" s="11">
        <f t="shared" si="27"/>
        <v>0</v>
      </c>
      <c r="F77" s="16"/>
      <c r="G77" s="16"/>
      <c r="H77" s="16"/>
      <c r="I77" s="11">
        <f t="shared" si="25"/>
        <v>209.4</v>
      </c>
      <c r="J77" s="16">
        <v>162</v>
      </c>
      <c r="K77" s="16">
        <v>45</v>
      </c>
      <c r="L77" s="16">
        <v>2.4</v>
      </c>
      <c r="M77" s="11">
        <f t="shared" si="30"/>
        <v>195</v>
      </c>
      <c r="N77" s="26">
        <v>163</v>
      </c>
      <c r="O77" s="26">
        <v>32</v>
      </c>
      <c r="P77" s="11">
        <f t="shared" si="31"/>
        <v>0</v>
      </c>
      <c r="Q77" s="28"/>
      <c r="R77" s="28"/>
      <c r="S77" s="28"/>
      <c r="T77" s="28"/>
      <c r="U77" s="31"/>
      <c r="V77" s="31"/>
    </row>
    <row r="78" spans="1:22" ht="14.25" customHeight="1">
      <c r="A78" s="17" t="s">
        <v>78</v>
      </c>
      <c r="B78" s="17">
        <v>130427</v>
      </c>
      <c r="C78" s="17">
        <v>1</v>
      </c>
      <c r="D78" s="11">
        <f t="shared" si="26"/>
        <v>647.4</v>
      </c>
      <c r="E78" s="11">
        <f t="shared" si="27"/>
        <v>0</v>
      </c>
      <c r="F78" s="16"/>
      <c r="G78" s="16"/>
      <c r="H78" s="16"/>
      <c r="I78" s="11">
        <f t="shared" si="25"/>
        <v>255.4</v>
      </c>
      <c r="J78" s="16">
        <v>216</v>
      </c>
      <c r="K78" s="16">
        <v>37</v>
      </c>
      <c r="L78" s="16">
        <v>2.4</v>
      </c>
      <c r="M78" s="11">
        <f t="shared" si="30"/>
        <v>392</v>
      </c>
      <c r="N78" s="26">
        <v>370</v>
      </c>
      <c r="O78" s="26">
        <v>22</v>
      </c>
      <c r="P78" s="11">
        <f t="shared" si="31"/>
        <v>0</v>
      </c>
      <c r="Q78" s="28"/>
      <c r="R78" s="28"/>
      <c r="S78" s="28"/>
      <c r="T78" s="28"/>
      <c r="U78" s="31"/>
      <c r="V78" s="31"/>
    </row>
    <row r="79" spans="1:22" ht="14.25" customHeight="1">
      <c r="A79" s="17" t="s">
        <v>79</v>
      </c>
      <c r="B79" s="17">
        <v>130430</v>
      </c>
      <c r="C79" s="17">
        <v>1</v>
      </c>
      <c r="D79" s="11">
        <f t="shared" si="26"/>
        <v>106</v>
      </c>
      <c r="E79" s="11">
        <f t="shared" si="27"/>
        <v>0</v>
      </c>
      <c r="F79" s="16"/>
      <c r="G79" s="16"/>
      <c r="H79" s="16"/>
      <c r="I79" s="11">
        <f t="shared" si="25"/>
        <v>23</v>
      </c>
      <c r="J79" s="16">
        <v>17</v>
      </c>
      <c r="K79" s="16">
        <v>6</v>
      </c>
      <c r="L79" s="16"/>
      <c r="M79" s="11">
        <f t="shared" si="30"/>
        <v>83</v>
      </c>
      <c r="N79" s="26">
        <v>73</v>
      </c>
      <c r="O79" s="26">
        <v>10</v>
      </c>
      <c r="P79" s="11">
        <f t="shared" si="31"/>
        <v>0</v>
      </c>
      <c r="Q79" s="28"/>
      <c r="R79" s="28"/>
      <c r="S79" s="28"/>
      <c r="T79" s="28"/>
      <c r="U79" s="31"/>
      <c r="V79" s="31"/>
    </row>
    <row r="80" spans="1:22" ht="14.25" customHeight="1">
      <c r="A80" s="17" t="s">
        <v>80</v>
      </c>
      <c r="B80" s="17">
        <v>130431</v>
      </c>
      <c r="C80" s="17">
        <v>1</v>
      </c>
      <c r="D80" s="11">
        <f t="shared" si="26"/>
        <v>317.60000000000002</v>
      </c>
      <c r="E80" s="11">
        <f t="shared" si="27"/>
        <v>0</v>
      </c>
      <c r="F80" s="16"/>
      <c r="G80" s="16"/>
      <c r="H80" s="16"/>
      <c r="I80" s="11">
        <f t="shared" si="25"/>
        <v>167.6</v>
      </c>
      <c r="J80" s="16">
        <v>124</v>
      </c>
      <c r="K80" s="16">
        <v>43</v>
      </c>
      <c r="L80" s="16">
        <v>0.6</v>
      </c>
      <c r="M80" s="11">
        <f t="shared" si="30"/>
        <v>150</v>
      </c>
      <c r="N80" s="26">
        <v>131</v>
      </c>
      <c r="O80" s="26">
        <v>19</v>
      </c>
      <c r="P80" s="11">
        <f t="shared" si="31"/>
        <v>0</v>
      </c>
      <c r="Q80" s="28"/>
      <c r="R80" s="28"/>
      <c r="S80" s="28"/>
      <c r="T80" s="28"/>
      <c r="U80" s="31"/>
      <c r="V80" s="31"/>
    </row>
    <row r="81" spans="1:22" ht="14.25" customHeight="1">
      <c r="A81" s="17" t="s">
        <v>81</v>
      </c>
      <c r="B81" s="17">
        <v>130432</v>
      </c>
      <c r="C81" s="17">
        <v>1</v>
      </c>
      <c r="D81" s="11">
        <f t="shared" si="26"/>
        <v>430.4</v>
      </c>
      <c r="E81" s="11">
        <f t="shared" si="27"/>
        <v>0</v>
      </c>
      <c r="F81" s="16"/>
      <c r="G81" s="16"/>
      <c r="H81" s="16"/>
      <c r="I81" s="11">
        <f t="shared" si="25"/>
        <v>322.39999999999998</v>
      </c>
      <c r="J81" s="16">
        <v>264</v>
      </c>
      <c r="K81" s="16">
        <v>56</v>
      </c>
      <c r="L81" s="16">
        <v>2.4</v>
      </c>
      <c r="M81" s="11">
        <f t="shared" si="30"/>
        <v>108</v>
      </c>
      <c r="N81" s="26">
        <v>83</v>
      </c>
      <c r="O81" s="26">
        <v>25</v>
      </c>
      <c r="P81" s="11">
        <f t="shared" si="31"/>
        <v>0</v>
      </c>
      <c r="Q81" s="28"/>
      <c r="R81" s="28"/>
      <c r="S81" s="28"/>
      <c r="T81" s="28"/>
      <c r="U81" s="31"/>
      <c r="V81" s="31"/>
    </row>
    <row r="82" spans="1:22" ht="14.25" customHeight="1">
      <c r="A82" s="17" t="s">
        <v>82</v>
      </c>
      <c r="B82" s="17">
        <v>130433</v>
      </c>
      <c r="C82" s="17">
        <v>1</v>
      </c>
      <c r="D82" s="11">
        <f t="shared" si="26"/>
        <v>296.60000000000002</v>
      </c>
      <c r="E82" s="11">
        <f t="shared" si="27"/>
        <v>0</v>
      </c>
      <c r="F82" s="16"/>
      <c r="G82" s="16"/>
      <c r="H82" s="16"/>
      <c r="I82" s="11">
        <f t="shared" si="25"/>
        <v>101.6</v>
      </c>
      <c r="J82" s="16">
        <v>78</v>
      </c>
      <c r="K82" s="16">
        <v>23</v>
      </c>
      <c r="L82" s="16">
        <v>0.6</v>
      </c>
      <c r="M82" s="11">
        <f t="shared" si="30"/>
        <v>195</v>
      </c>
      <c r="N82" s="26">
        <v>165</v>
      </c>
      <c r="O82" s="26">
        <v>30</v>
      </c>
      <c r="P82" s="11">
        <f t="shared" si="31"/>
        <v>0</v>
      </c>
      <c r="Q82" s="28"/>
      <c r="R82" s="28"/>
      <c r="S82" s="28"/>
      <c r="T82" s="28"/>
      <c r="U82" s="31"/>
      <c r="V82" s="31"/>
    </row>
    <row r="83" spans="1:22" ht="14.25" customHeight="1">
      <c r="A83" s="17" t="s">
        <v>83</v>
      </c>
      <c r="B83" s="17">
        <v>130434</v>
      </c>
      <c r="C83" s="17">
        <v>1</v>
      </c>
      <c r="D83" s="11">
        <f t="shared" si="26"/>
        <v>747.4</v>
      </c>
      <c r="E83" s="11">
        <f t="shared" si="27"/>
        <v>0</v>
      </c>
      <c r="F83" s="16"/>
      <c r="G83" s="16"/>
      <c r="H83" s="16"/>
      <c r="I83" s="11">
        <f t="shared" si="25"/>
        <v>304.39999999999998</v>
      </c>
      <c r="J83" s="16">
        <v>258</v>
      </c>
      <c r="K83" s="16">
        <v>44</v>
      </c>
      <c r="L83" s="16">
        <v>2.4</v>
      </c>
      <c r="M83" s="11">
        <f t="shared" si="30"/>
        <v>443</v>
      </c>
      <c r="N83" s="26">
        <v>348</v>
      </c>
      <c r="O83" s="26">
        <v>95</v>
      </c>
      <c r="P83" s="11">
        <f t="shared" si="31"/>
        <v>0</v>
      </c>
      <c r="Q83" s="28"/>
      <c r="R83" s="28"/>
      <c r="S83" s="28"/>
      <c r="T83" s="28"/>
      <c r="U83" s="31"/>
      <c r="V83" s="31"/>
    </row>
    <row r="84" spans="1:22" ht="14.25" customHeight="1">
      <c r="A84" s="17" t="s">
        <v>84</v>
      </c>
      <c r="B84" s="17">
        <v>130435</v>
      </c>
      <c r="C84" s="17">
        <v>1</v>
      </c>
      <c r="D84" s="11">
        <f t="shared" si="26"/>
        <v>380.4</v>
      </c>
      <c r="E84" s="11">
        <f t="shared" si="27"/>
        <v>0</v>
      </c>
      <c r="F84" s="16"/>
      <c r="G84" s="16"/>
      <c r="H84" s="16"/>
      <c r="I84" s="11">
        <f t="shared" si="25"/>
        <v>254.4</v>
      </c>
      <c r="J84" s="16">
        <v>195</v>
      </c>
      <c r="K84" s="16">
        <v>57</v>
      </c>
      <c r="L84" s="16">
        <v>2.4</v>
      </c>
      <c r="M84" s="11">
        <f t="shared" si="30"/>
        <v>126</v>
      </c>
      <c r="N84" s="26">
        <v>113</v>
      </c>
      <c r="O84" s="26">
        <v>13</v>
      </c>
      <c r="P84" s="11">
        <f t="shared" si="31"/>
        <v>0</v>
      </c>
      <c r="Q84" s="28"/>
      <c r="R84" s="28"/>
      <c r="S84" s="28"/>
      <c r="T84" s="28"/>
      <c r="U84" s="31"/>
      <c r="V84" s="31"/>
    </row>
    <row r="85" spans="1:22" ht="14.25" customHeight="1">
      <c r="A85" s="17" t="s">
        <v>85</v>
      </c>
      <c r="B85" s="17">
        <v>130481</v>
      </c>
      <c r="C85" s="17">
        <v>1</v>
      </c>
      <c r="D85" s="11">
        <f t="shared" si="26"/>
        <v>997.4</v>
      </c>
      <c r="E85" s="11">
        <f t="shared" si="27"/>
        <v>0</v>
      </c>
      <c r="F85" s="16"/>
      <c r="G85" s="16"/>
      <c r="H85" s="16"/>
      <c r="I85" s="11">
        <f t="shared" si="25"/>
        <v>646.4</v>
      </c>
      <c r="J85" s="16">
        <v>546</v>
      </c>
      <c r="K85" s="16">
        <v>95</v>
      </c>
      <c r="L85" s="16">
        <v>5.4</v>
      </c>
      <c r="M85" s="11">
        <f t="shared" si="30"/>
        <v>351</v>
      </c>
      <c r="N85" s="26">
        <v>320</v>
      </c>
      <c r="O85" s="26">
        <v>31</v>
      </c>
      <c r="P85" s="11">
        <f t="shared" si="31"/>
        <v>0</v>
      </c>
      <c r="Q85" s="28"/>
      <c r="R85" s="28"/>
      <c r="S85" s="28"/>
      <c r="T85" s="28"/>
      <c r="U85" s="31"/>
      <c r="V85" s="31"/>
    </row>
    <row r="86" spans="1:22" ht="14.25" customHeight="1">
      <c r="A86" s="12" t="s">
        <v>30</v>
      </c>
      <c r="B86" s="19"/>
      <c r="C86" s="22"/>
      <c r="D86" s="11">
        <f t="shared" si="26"/>
        <v>2175.4</v>
      </c>
      <c r="E86" s="11">
        <f t="shared" si="27"/>
        <v>0</v>
      </c>
      <c r="F86" s="20">
        <f t="shared" ref="F86:H86" si="34">SUM(F87:F94)</f>
        <v>0</v>
      </c>
      <c r="G86" s="20">
        <f t="shared" si="34"/>
        <v>0</v>
      </c>
      <c r="H86" s="20">
        <f t="shared" si="34"/>
        <v>0</v>
      </c>
      <c r="I86" s="11">
        <f t="shared" si="25"/>
        <v>1426.4</v>
      </c>
      <c r="J86" s="20">
        <f t="shared" ref="J86:L86" si="35">SUM(J87:J94)</f>
        <v>1216</v>
      </c>
      <c r="K86" s="20">
        <f t="shared" si="35"/>
        <v>199</v>
      </c>
      <c r="L86" s="20">
        <f t="shared" si="35"/>
        <v>11.4</v>
      </c>
      <c r="M86" s="11">
        <f t="shared" si="30"/>
        <v>749</v>
      </c>
      <c r="N86" s="20">
        <f>SUM(N87:N94)</f>
        <v>681</v>
      </c>
      <c r="O86" s="20">
        <f>SUM(O87:O94)</f>
        <v>68</v>
      </c>
      <c r="P86" s="11">
        <f t="shared" si="31"/>
        <v>0</v>
      </c>
      <c r="Q86" s="20">
        <f>SUM(Q87:Q94)</f>
        <v>0</v>
      </c>
      <c r="R86" s="20">
        <f>SUM(R87:R94)</f>
        <v>0</v>
      </c>
      <c r="S86" s="20">
        <f>SUM(S87:S94)</f>
        <v>0</v>
      </c>
      <c r="T86" s="20">
        <f>SUM(T87:T94)</f>
        <v>0</v>
      </c>
      <c r="U86" s="31"/>
      <c r="V86" s="31"/>
    </row>
    <row r="87" spans="1:22" ht="14.25" customHeight="1">
      <c r="A87" s="17" t="s">
        <v>86</v>
      </c>
      <c r="B87" s="17">
        <v>130402</v>
      </c>
      <c r="C87" s="17">
        <v>3</v>
      </c>
      <c r="D87" s="11">
        <f t="shared" si="26"/>
        <v>497</v>
      </c>
      <c r="E87" s="11">
        <f t="shared" si="27"/>
        <v>0</v>
      </c>
      <c r="F87" s="16"/>
      <c r="G87" s="16"/>
      <c r="H87" s="16"/>
      <c r="I87" s="11">
        <f t="shared" si="25"/>
        <v>392</v>
      </c>
      <c r="J87" s="16">
        <v>352</v>
      </c>
      <c r="K87" s="16">
        <v>37</v>
      </c>
      <c r="L87" s="16">
        <v>3</v>
      </c>
      <c r="M87" s="11">
        <f t="shared" si="30"/>
        <v>105</v>
      </c>
      <c r="N87" s="26">
        <v>98</v>
      </c>
      <c r="O87" s="26">
        <v>7</v>
      </c>
      <c r="P87" s="11">
        <f t="shared" si="31"/>
        <v>0</v>
      </c>
      <c r="Q87" s="28"/>
      <c r="R87" s="28"/>
      <c r="S87" s="28"/>
      <c r="T87" s="28"/>
      <c r="U87" s="31"/>
      <c r="V87" s="31"/>
    </row>
    <row r="88" spans="1:22" ht="14.25" customHeight="1">
      <c r="A88" s="17" t="s">
        <v>87</v>
      </c>
      <c r="B88" s="17">
        <v>130403</v>
      </c>
      <c r="C88" s="17">
        <v>3</v>
      </c>
      <c r="D88" s="11">
        <f t="shared" si="26"/>
        <v>8</v>
      </c>
      <c r="E88" s="11">
        <f t="shared" si="27"/>
        <v>0</v>
      </c>
      <c r="F88" s="16"/>
      <c r="G88" s="16"/>
      <c r="H88" s="16"/>
      <c r="I88" s="11">
        <f t="shared" si="25"/>
        <v>0</v>
      </c>
      <c r="J88" s="16"/>
      <c r="K88" s="16"/>
      <c r="L88" s="16"/>
      <c r="M88" s="11">
        <f t="shared" si="30"/>
        <v>8</v>
      </c>
      <c r="N88" s="26">
        <v>8</v>
      </c>
      <c r="O88" s="26">
        <v>0</v>
      </c>
      <c r="P88" s="11">
        <f t="shared" si="31"/>
        <v>0</v>
      </c>
      <c r="Q88" s="28"/>
      <c r="R88" s="28"/>
      <c r="S88" s="28"/>
      <c r="T88" s="28"/>
      <c r="U88" s="31"/>
      <c r="V88" s="31"/>
    </row>
    <row r="89" spans="1:22" ht="14.25" customHeight="1">
      <c r="A89" s="17" t="s">
        <v>88</v>
      </c>
      <c r="B89" s="17">
        <v>130404</v>
      </c>
      <c r="C89" s="17">
        <v>3</v>
      </c>
      <c r="D89" s="11">
        <f t="shared" si="26"/>
        <v>24</v>
      </c>
      <c r="E89" s="11">
        <f t="shared" si="27"/>
        <v>0</v>
      </c>
      <c r="F89" s="16"/>
      <c r="G89" s="16"/>
      <c r="H89" s="16"/>
      <c r="I89" s="11">
        <f t="shared" si="25"/>
        <v>0</v>
      </c>
      <c r="J89" s="16"/>
      <c r="K89" s="16"/>
      <c r="L89" s="16"/>
      <c r="M89" s="11">
        <f t="shared" si="30"/>
        <v>24</v>
      </c>
      <c r="N89" s="26">
        <v>22</v>
      </c>
      <c r="O89" s="26">
        <v>2</v>
      </c>
      <c r="P89" s="11">
        <f t="shared" si="31"/>
        <v>0</v>
      </c>
      <c r="Q89" s="28"/>
      <c r="R89" s="28"/>
      <c r="S89" s="28"/>
      <c r="T89" s="28"/>
      <c r="U89" s="31"/>
      <c r="V89" s="31"/>
    </row>
    <row r="90" spans="1:22" ht="14.25" customHeight="1">
      <c r="A90" s="17" t="s">
        <v>89</v>
      </c>
      <c r="B90" s="17">
        <v>130406</v>
      </c>
      <c r="C90" s="17">
        <v>3</v>
      </c>
      <c r="D90" s="11">
        <f t="shared" si="26"/>
        <v>452.4</v>
      </c>
      <c r="E90" s="11">
        <f t="shared" si="27"/>
        <v>0</v>
      </c>
      <c r="F90" s="16"/>
      <c r="G90" s="16"/>
      <c r="H90" s="16"/>
      <c r="I90" s="11">
        <f t="shared" si="25"/>
        <v>322.39999999999998</v>
      </c>
      <c r="J90" s="16">
        <v>287</v>
      </c>
      <c r="K90" s="16">
        <v>33</v>
      </c>
      <c r="L90" s="16">
        <v>2.4</v>
      </c>
      <c r="M90" s="11">
        <f t="shared" si="30"/>
        <v>130</v>
      </c>
      <c r="N90" s="26">
        <v>125</v>
      </c>
      <c r="O90" s="26">
        <v>5</v>
      </c>
      <c r="P90" s="11">
        <f t="shared" si="31"/>
        <v>0</v>
      </c>
      <c r="Q90" s="28"/>
      <c r="R90" s="28"/>
      <c r="S90" s="28"/>
      <c r="T90" s="28"/>
      <c r="U90" s="31"/>
      <c r="V90" s="31"/>
    </row>
    <row r="91" spans="1:22" ht="14.25" customHeight="1">
      <c r="A91" s="17" t="s">
        <v>90</v>
      </c>
      <c r="B91" s="17">
        <v>130428</v>
      </c>
      <c r="C91" s="17">
        <v>3</v>
      </c>
      <c r="D91" s="11">
        <f t="shared" si="26"/>
        <v>387.2</v>
      </c>
      <c r="E91" s="11">
        <f t="shared" si="27"/>
        <v>0</v>
      </c>
      <c r="F91" s="16"/>
      <c r="G91" s="16"/>
      <c r="H91" s="16"/>
      <c r="I91" s="11">
        <f t="shared" si="25"/>
        <v>221.2</v>
      </c>
      <c r="J91" s="16">
        <v>182</v>
      </c>
      <c r="K91" s="16">
        <v>38</v>
      </c>
      <c r="L91" s="16">
        <v>1.2</v>
      </c>
      <c r="M91" s="11">
        <f t="shared" si="30"/>
        <v>166</v>
      </c>
      <c r="N91" s="26">
        <v>131</v>
      </c>
      <c r="O91" s="26">
        <v>35</v>
      </c>
      <c r="P91" s="11">
        <f t="shared" si="31"/>
        <v>0</v>
      </c>
      <c r="Q91" s="28"/>
      <c r="R91" s="28"/>
      <c r="S91" s="28"/>
      <c r="T91" s="28"/>
      <c r="U91" s="31"/>
      <c r="V91" s="31"/>
    </row>
    <row r="92" spans="1:22" ht="14.25" customHeight="1">
      <c r="A92" s="17" t="s">
        <v>91</v>
      </c>
      <c r="B92" s="17">
        <v>130429</v>
      </c>
      <c r="C92" s="17">
        <v>3</v>
      </c>
      <c r="D92" s="11">
        <f t="shared" si="26"/>
        <v>751.8</v>
      </c>
      <c r="E92" s="11">
        <f t="shared" si="27"/>
        <v>0</v>
      </c>
      <c r="F92" s="16"/>
      <c r="G92" s="16"/>
      <c r="H92" s="16"/>
      <c r="I92" s="11">
        <f t="shared" si="25"/>
        <v>490.8</v>
      </c>
      <c r="J92" s="16">
        <v>395</v>
      </c>
      <c r="K92" s="16">
        <v>91</v>
      </c>
      <c r="L92" s="16">
        <v>4.8</v>
      </c>
      <c r="M92" s="11">
        <f t="shared" si="30"/>
        <v>261</v>
      </c>
      <c r="N92" s="26">
        <v>244</v>
      </c>
      <c r="O92" s="26">
        <v>17</v>
      </c>
      <c r="P92" s="11">
        <f t="shared" si="31"/>
        <v>0</v>
      </c>
      <c r="Q92" s="28"/>
      <c r="R92" s="28"/>
      <c r="S92" s="28"/>
      <c r="T92" s="28"/>
      <c r="U92" s="31"/>
      <c r="V92" s="31"/>
    </row>
    <row r="93" spans="1:22" ht="14.25" customHeight="1">
      <c r="A93" s="17" t="s">
        <v>92</v>
      </c>
      <c r="B93" s="21">
        <v>130411</v>
      </c>
      <c r="C93" s="17">
        <v>4</v>
      </c>
      <c r="D93" s="11">
        <f t="shared" si="26"/>
        <v>55</v>
      </c>
      <c r="E93" s="11">
        <f t="shared" si="27"/>
        <v>0</v>
      </c>
      <c r="F93" s="16"/>
      <c r="G93" s="16"/>
      <c r="H93" s="16"/>
      <c r="I93" s="11">
        <f t="shared" si="25"/>
        <v>0</v>
      </c>
      <c r="J93" s="16"/>
      <c r="K93" s="16"/>
      <c r="L93" s="16"/>
      <c r="M93" s="11">
        <f t="shared" si="30"/>
        <v>55</v>
      </c>
      <c r="N93" s="26">
        <v>53</v>
      </c>
      <c r="O93" s="26">
        <v>2</v>
      </c>
      <c r="P93" s="11">
        <f t="shared" si="31"/>
        <v>0</v>
      </c>
      <c r="Q93" s="28"/>
      <c r="R93" s="28"/>
      <c r="S93" s="28"/>
      <c r="T93" s="28"/>
      <c r="U93" s="31"/>
      <c r="V93" s="31"/>
    </row>
    <row r="94" spans="1:22" ht="14.25" customHeight="1">
      <c r="A94" s="17" t="s">
        <v>93</v>
      </c>
      <c r="B94" s="21">
        <v>130412</v>
      </c>
      <c r="C94" s="17">
        <v>4</v>
      </c>
      <c r="D94" s="11">
        <f t="shared" si="26"/>
        <v>0</v>
      </c>
      <c r="E94" s="11">
        <f t="shared" si="27"/>
        <v>0</v>
      </c>
      <c r="F94" s="16"/>
      <c r="G94" s="16"/>
      <c r="H94" s="16"/>
      <c r="I94" s="11">
        <f t="shared" si="25"/>
        <v>0</v>
      </c>
      <c r="J94" s="16"/>
      <c r="K94" s="16"/>
      <c r="L94" s="16"/>
      <c r="M94" s="11">
        <f t="shared" si="30"/>
        <v>0</v>
      </c>
      <c r="N94" s="26"/>
      <c r="O94" s="26">
        <v>0</v>
      </c>
      <c r="P94" s="11">
        <f t="shared" si="31"/>
        <v>0</v>
      </c>
      <c r="Q94" s="28"/>
      <c r="R94" s="28"/>
      <c r="S94" s="28"/>
      <c r="T94" s="28"/>
      <c r="U94" s="31"/>
      <c r="V94" s="31"/>
    </row>
    <row r="95" spans="1:22" ht="14.25" customHeight="1">
      <c r="A95" s="12" t="s">
        <v>94</v>
      </c>
      <c r="B95" s="17">
        <v>130500</v>
      </c>
      <c r="C95" s="14"/>
      <c r="D95" s="11">
        <f t="shared" si="26"/>
        <v>10388.4</v>
      </c>
      <c r="E95" s="11">
        <f t="shared" si="27"/>
        <v>868.8</v>
      </c>
      <c r="F95" s="11">
        <f t="shared" ref="F95:H95" si="36">F96+F97+F114</f>
        <v>777</v>
      </c>
      <c r="G95" s="11">
        <f t="shared" si="36"/>
        <v>84</v>
      </c>
      <c r="H95" s="11">
        <f t="shared" si="36"/>
        <v>7.8</v>
      </c>
      <c r="I95" s="11">
        <f t="shared" si="25"/>
        <v>4492.2</v>
      </c>
      <c r="J95" s="11">
        <f t="shared" ref="J95:L95" si="37">J96+J97+J114</f>
        <v>3818</v>
      </c>
      <c r="K95" s="11">
        <f t="shared" si="37"/>
        <v>643</v>
      </c>
      <c r="L95" s="11">
        <f t="shared" si="37"/>
        <v>31.2</v>
      </c>
      <c r="M95" s="11">
        <f t="shared" si="30"/>
        <v>3250</v>
      </c>
      <c r="N95" s="11">
        <f>N96+N97+N114</f>
        <v>2883</v>
      </c>
      <c r="O95" s="11">
        <f>O96+O97+O114</f>
        <v>367</v>
      </c>
      <c r="P95" s="11">
        <f t="shared" si="31"/>
        <v>1777.3999999999999</v>
      </c>
      <c r="Q95" s="11">
        <f>Q96+Q97+Q114</f>
        <v>28.08</v>
      </c>
      <c r="R95" s="11">
        <f>R96+R97+R114</f>
        <v>384.75</v>
      </c>
      <c r="S95" s="11">
        <f>S96+S97+S114</f>
        <v>1071.3</v>
      </c>
      <c r="T95" s="11">
        <f>T96+T97+T114</f>
        <v>293.27</v>
      </c>
      <c r="U95" s="31"/>
      <c r="V95" s="31"/>
    </row>
    <row r="96" spans="1:22" ht="14.25" customHeight="1">
      <c r="A96" s="12" t="s">
        <v>16</v>
      </c>
      <c r="B96" s="21"/>
      <c r="C96" s="22">
        <v>5</v>
      </c>
      <c r="D96" s="11">
        <f t="shared" si="26"/>
        <v>4154</v>
      </c>
      <c r="E96" s="11">
        <f t="shared" si="27"/>
        <v>802.8</v>
      </c>
      <c r="F96" s="37">
        <v>720</v>
      </c>
      <c r="G96" s="20">
        <v>75</v>
      </c>
      <c r="H96" s="20">
        <v>7.8</v>
      </c>
      <c r="I96" s="11">
        <f t="shared" si="25"/>
        <v>1272.8</v>
      </c>
      <c r="J96" s="16">
        <v>1139</v>
      </c>
      <c r="K96" s="16">
        <v>126</v>
      </c>
      <c r="L96" s="16">
        <v>7.8</v>
      </c>
      <c r="M96" s="11">
        <f t="shared" si="30"/>
        <v>301</v>
      </c>
      <c r="N96" s="26">
        <v>285</v>
      </c>
      <c r="O96" s="26">
        <v>16</v>
      </c>
      <c r="P96" s="11">
        <f t="shared" si="31"/>
        <v>1777.3999999999999</v>
      </c>
      <c r="Q96" s="26">
        <v>28.08</v>
      </c>
      <c r="R96" s="26">
        <v>384.75</v>
      </c>
      <c r="S96" s="26">
        <v>1071.3</v>
      </c>
      <c r="T96" s="26">
        <v>293.27</v>
      </c>
      <c r="U96" s="31"/>
      <c r="V96" s="31"/>
    </row>
    <row r="97" spans="1:22" ht="14.25" customHeight="1">
      <c r="A97" s="12" t="s">
        <v>17</v>
      </c>
      <c r="B97" s="13"/>
      <c r="C97" s="22"/>
      <c r="D97" s="11">
        <f t="shared" si="26"/>
        <v>5164.8</v>
      </c>
      <c r="E97" s="11">
        <f t="shared" si="27"/>
        <v>66</v>
      </c>
      <c r="F97" s="15">
        <f t="shared" ref="F97:H97" si="38">SUM(F98:F113)</f>
        <v>57</v>
      </c>
      <c r="G97" s="15">
        <f t="shared" si="38"/>
        <v>9</v>
      </c>
      <c r="H97" s="15">
        <f t="shared" si="38"/>
        <v>0</v>
      </c>
      <c r="I97" s="11">
        <f t="shared" si="25"/>
        <v>2462.8000000000002</v>
      </c>
      <c r="J97" s="15">
        <f t="shared" ref="J97:L97" si="39">SUM(J98:J113)</f>
        <v>1998</v>
      </c>
      <c r="K97" s="15">
        <f t="shared" si="39"/>
        <v>445</v>
      </c>
      <c r="L97" s="15">
        <f t="shared" si="39"/>
        <v>19.799999999999997</v>
      </c>
      <c r="M97" s="11">
        <f t="shared" si="30"/>
        <v>2636</v>
      </c>
      <c r="N97" s="15">
        <f>SUM(N98:N113)</f>
        <v>2317</v>
      </c>
      <c r="O97" s="15">
        <f>SUM(O98:O113)</f>
        <v>319</v>
      </c>
      <c r="P97" s="11">
        <f t="shared" si="31"/>
        <v>0</v>
      </c>
      <c r="Q97" s="15">
        <f>SUM(Q98:Q113)</f>
        <v>0</v>
      </c>
      <c r="R97" s="15">
        <f>SUM(R98:R113)</f>
        <v>0</v>
      </c>
      <c r="S97" s="15">
        <f>SUM(S98:S113)</f>
        <v>0</v>
      </c>
      <c r="T97" s="15">
        <f>SUM(T98:T113)</f>
        <v>0</v>
      </c>
      <c r="U97" s="31"/>
      <c r="V97" s="31"/>
    </row>
    <row r="98" spans="1:22" ht="14.25" customHeight="1">
      <c r="A98" s="17" t="s">
        <v>95</v>
      </c>
      <c r="B98" s="17">
        <v>130522</v>
      </c>
      <c r="C98" s="17">
        <v>1</v>
      </c>
      <c r="D98" s="11">
        <f t="shared" si="26"/>
        <v>351.8</v>
      </c>
      <c r="E98" s="11">
        <f t="shared" si="27"/>
        <v>0</v>
      </c>
      <c r="F98" s="16"/>
      <c r="G98" s="16"/>
      <c r="H98" s="16"/>
      <c r="I98" s="11">
        <f t="shared" si="25"/>
        <v>118.8</v>
      </c>
      <c r="J98" s="16">
        <v>94</v>
      </c>
      <c r="K98" s="16">
        <v>23</v>
      </c>
      <c r="L98" s="16">
        <v>1.8</v>
      </c>
      <c r="M98" s="11">
        <f t="shared" si="30"/>
        <v>233</v>
      </c>
      <c r="N98" s="26">
        <v>203</v>
      </c>
      <c r="O98" s="26">
        <v>30</v>
      </c>
      <c r="P98" s="11">
        <f t="shared" si="31"/>
        <v>0</v>
      </c>
      <c r="Q98" s="28"/>
      <c r="R98" s="28"/>
      <c r="S98" s="28"/>
      <c r="T98" s="28"/>
      <c r="U98" s="31"/>
      <c r="V98" s="31"/>
    </row>
    <row r="99" spans="1:22" ht="14.25" customHeight="1">
      <c r="A99" s="17" t="s">
        <v>96</v>
      </c>
      <c r="B99" s="17">
        <v>130523</v>
      </c>
      <c r="C99" s="17">
        <v>1</v>
      </c>
      <c r="D99" s="11">
        <f t="shared" si="26"/>
        <v>330.2</v>
      </c>
      <c r="E99" s="11">
        <f t="shared" si="27"/>
        <v>0</v>
      </c>
      <c r="F99" s="16"/>
      <c r="G99" s="16"/>
      <c r="H99" s="16"/>
      <c r="I99" s="11">
        <f t="shared" si="25"/>
        <v>144.19999999999999</v>
      </c>
      <c r="J99" s="16">
        <v>130</v>
      </c>
      <c r="K99" s="16">
        <v>13</v>
      </c>
      <c r="L99" s="16">
        <v>1.2</v>
      </c>
      <c r="M99" s="11">
        <f t="shared" si="30"/>
        <v>186</v>
      </c>
      <c r="N99" s="26">
        <v>151</v>
      </c>
      <c r="O99" s="26">
        <v>35</v>
      </c>
      <c r="P99" s="11">
        <f t="shared" si="31"/>
        <v>0</v>
      </c>
      <c r="Q99" s="28"/>
      <c r="R99" s="28"/>
      <c r="S99" s="28"/>
      <c r="T99" s="28"/>
      <c r="U99" s="31"/>
      <c r="V99" s="31"/>
    </row>
    <row r="100" spans="1:22" ht="14.25" customHeight="1">
      <c r="A100" s="17" t="s">
        <v>97</v>
      </c>
      <c r="B100" s="17">
        <v>130524</v>
      </c>
      <c r="C100" s="17">
        <v>1</v>
      </c>
      <c r="D100" s="11">
        <f t="shared" si="26"/>
        <v>180.6</v>
      </c>
      <c r="E100" s="11">
        <f t="shared" si="27"/>
        <v>0</v>
      </c>
      <c r="F100" s="16"/>
      <c r="G100" s="16"/>
      <c r="H100" s="16"/>
      <c r="I100" s="11">
        <f t="shared" si="25"/>
        <v>127.6</v>
      </c>
      <c r="J100" s="16">
        <v>104</v>
      </c>
      <c r="K100" s="16">
        <v>23</v>
      </c>
      <c r="L100" s="16">
        <v>0.6</v>
      </c>
      <c r="M100" s="11">
        <f t="shared" si="30"/>
        <v>53</v>
      </c>
      <c r="N100" s="26">
        <v>45</v>
      </c>
      <c r="O100" s="26">
        <v>8</v>
      </c>
      <c r="P100" s="11">
        <f t="shared" si="31"/>
        <v>0</v>
      </c>
      <c r="Q100" s="28"/>
      <c r="R100" s="28"/>
      <c r="S100" s="28"/>
      <c r="T100" s="28"/>
      <c r="U100" s="31"/>
      <c r="V100" s="31"/>
    </row>
    <row r="101" spans="1:22" ht="14.25" customHeight="1">
      <c r="A101" s="17" t="s">
        <v>98</v>
      </c>
      <c r="B101" s="17">
        <v>130525</v>
      </c>
      <c r="C101" s="17">
        <v>1</v>
      </c>
      <c r="D101" s="11">
        <f t="shared" si="26"/>
        <v>218.6</v>
      </c>
      <c r="E101" s="11">
        <f t="shared" si="27"/>
        <v>0</v>
      </c>
      <c r="F101" s="16"/>
      <c r="G101" s="16"/>
      <c r="H101" s="16"/>
      <c r="I101" s="11">
        <f t="shared" si="25"/>
        <v>106.6</v>
      </c>
      <c r="J101" s="16">
        <v>76</v>
      </c>
      <c r="K101" s="16">
        <v>30</v>
      </c>
      <c r="L101" s="16">
        <v>0.6</v>
      </c>
      <c r="M101" s="11">
        <f t="shared" si="30"/>
        <v>112</v>
      </c>
      <c r="N101" s="26">
        <v>97</v>
      </c>
      <c r="O101" s="26">
        <v>15</v>
      </c>
      <c r="P101" s="11">
        <f t="shared" si="31"/>
        <v>0</v>
      </c>
      <c r="Q101" s="28"/>
      <c r="R101" s="28"/>
      <c r="S101" s="28"/>
      <c r="T101" s="28"/>
      <c r="U101" s="31"/>
      <c r="V101" s="31"/>
    </row>
    <row r="102" spans="1:22" ht="14.25" customHeight="1">
      <c r="A102" s="17" t="s">
        <v>99</v>
      </c>
      <c r="B102" s="17">
        <v>130526</v>
      </c>
      <c r="C102" s="17">
        <v>1</v>
      </c>
      <c r="D102" s="11">
        <f t="shared" si="26"/>
        <v>180</v>
      </c>
      <c r="E102" s="11">
        <f t="shared" si="27"/>
        <v>0</v>
      </c>
      <c r="F102" s="16"/>
      <c r="G102" s="16"/>
      <c r="H102" s="16"/>
      <c r="I102" s="11">
        <f t="shared" si="25"/>
        <v>51</v>
      </c>
      <c r="J102" s="16">
        <v>45</v>
      </c>
      <c r="K102" s="16">
        <v>6</v>
      </c>
      <c r="L102" s="16"/>
      <c r="M102" s="11">
        <f t="shared" si="30"/>
        <v>129</v>
      </c>
      <c r="N102" s="26">
        <v>112</v>
      </c>
      <c r="O102" s="26">
        <v>17</v>
      </c>
      <c r="P102" s="11">
        <f t="shared" si="31"/>
        <v>0</v>
      </c>
      <c r="Q102" s="28"/>
      <c r="R102" s="28"/>
      <c r="S102" s="28"/>
      <c r="T102" s="28"/>
      <c r="U102" s="31"/>
      <c r="V102" s="31"/>
    </row>
    <row r="103" spans="1:22" ht="14.25" customHeight="1">
      <c r="A103" s="17" t="s">
        <v>100</v>
      </c>
      <c r="B103" s="17">
        <v>130527</v>
      </c>
      <c r="C103" s="17">
        <v>1</v>
      </c>
      <c r="D103" s="11">
        <f t="shared" si="26"/>
        <v>439.2</v>
      </c>
      <c r="E103" s="11">
        <f t="shared" si="27"/>
        <v>0</v>
      </c>
      <c r="F103" s="16"/>
      <c r="G103" s="16"/>
      <c r="H103" s="16"/>
      <c r="I103" s="11">
        <f t="shared" si="25"/>
        <v>224.2</v>
      </c>
      <c r="J103" s="16">
        <v>170</v>
      </c>
      <c r="K103" s="16">
        <v>53</v>
      </c>
      <c r="L103" s="16">
        <v>1.2</v>
      </c>
      <c r="M103" s="11">
        <f t="shared" si="30"/>
        <v>215</v>
      </c>
      <c r="N103" s="26">
        <v>201</v>
      </c>
      <c r="O103" s="26">
        <v>14</v>
      </c>
      <c r="P103" s="11">
        <f t="shared" si="31"/>
        <v>0</v>
      </c>
      <c r="Q103" s="28"/>
      <c r="R103" s="28"/>
      <c r="S103" s="28"/>
      <c r="T103" s="28"/>
      <c r="U103" s="31"/>
      <c r="V103" s="31"/>
    </row>
    <row r="104" spans="1:22" ht="14.25" customHeight="1">
      <c r="A104" s="17" t="s">
        <v>101</v>
      </c>
      <c r="B104" s="17">
        <v>130528</v>
      </c>
      <c r="C104" s="17">
        <v>1</v>
      </c>
      <c r="D104" s="11">
        <f t="shared" si="26"/>
        <v>383.4</v>
      </c>
      <c r="E104" s="11">
        <f t="shared" si="27"/>
        <v>0</v>
      </c>
      <c r="F104" s="16"/>
      <c r="G104" s="16"/>
      <c r="H104" s="16"/>
      <c r="I104" s="11">
        <f t="shared" si="25"/>
        <v>146.4</v>
      </c>
      <c r="J104" s="16">
        <v>121</v>
      </c>
      <c r="K104" s="16">
        <v>23</v>
      </c>
      <c r="L104" s="16">
        <v>2.4</v>
      </c>
      <c r="M104" s="11">
        <f t="shared" si="30"/>
        <v>237</v>
      </c>
      <c r="N104" s="26">
        <v>212</v>
      </c>
      <c r="O104" s="26">
        <v>25</v>
      </c>
      <c r="P104" s="11">
        <f t="shared" si="31"/>
        <v>0</v>
      </c>
      <c r="Q104" s="28"/>
      <c r="R104" s="28"/>
      <c r="S104" s="28"/>
      <c r="T104" s="28"/>
      <c r="U104" s="31"/>
      <c r="V104" s="31"/>
    </row>
    <row r="105" spans="1:22" ht="14.25" customHeight="1">
      <c r="A105" s="17" t="s">
        <v>102</v>
      </c>
      <c r="B105" s="17">
        <v>130529</v>
      </c>
      <c r="C105" s="17">
        <v>1</v>
      </c>
      <c r="D105" s="11">
        <f t="shared" si="26"/>
        <v>279.60000000000002</v>
      </c>
      <c r="E105" s="11">
        <f t="shared" si="27"/>
        <v>0</v>
      </c>
      <c r="F105" s="16"/>
      <c r="G105" s="16"/>
      <c r="H105" s="16"/>
      <c r="I105" s="11">
        <f t="shared" si="25"/>
        <v>87.6</v>
      </c>
      <c r="J105" s="16">
        <v>65</v>
      </c>
      <c r="K105" s="16">
        <v>22</v>
      </c>
      <c r="L105" s="16">
        <v>0.6</v>
      </c>
      <c r="M105" s="11">
        <f t="shared" si="30"/>
        <v>192</v>
      </c>
      <c r="N105" s="26">
        <v>169</v>
      </c>
      <c r="O105" s="26">
        <v>23</v>
      </c>
      <c r="P105" s="11">
        <f t="shared" si="31"/>
        <v>0</v>
      </c>
      <c r="Q105" s="28"/>
      <c r="R105" s="28"/>
      <c r="S105" s="28"/>
      <c r="T105" s="28"/>
      <c r="U105" s="31"/>
      <c r="V105" s="31"/>
    </row>
    <row r="106" spans="1:22" ht="14.25" customHeight="1">
      <c r="A106" s="17" t="s">
        <v>103</v>
      </c>
      <c r="B106" s="17">
        <v>130530</v>
      </c>
      <c r="C106" s="17">
        <v>1</v>
      </c>
      <c r="D106" s="11">
        <f t="shared" si="26"/>
        <v>86</v>
      </c>
      <c r="E106" s="11">
        <f t="shared" si="27"/>
        <v>0</v>
      </c>
      <c r="F106" s="16"/>
      <c r="G106" s="16"/>
      <c r="H106" s="16"/>
      <c r="I106" s="11">
        <f t="shared" si="25"/>
        <v>23</v>
      </c>
      <c r="J106" s="16">
        <v>20</v>
      </c>
      <c r="K106" s="16">
        <v>3</v>
      </c>
      <c r="L106" s="16"/>
      <c r="M106" s="11">
        <f t="shared" si="30"/>
        <v>63</v>
      </c>
      <c r="N106" s="26">
        <v>55</v>
      </c>
      <c r="O106" s="26">
        <v>8</v>
      </c>
      <c r="P106" s="11">
        <f t="shared" si="31"/>
        <v>0</v>
      </c>
      <c r="Q106" s="28"/>
      <c r="R106" s="28"/>
      <c r="S106" s="28"/>
      <c r="T106" s="28"/>
      <c r="U106" s="31"/>
      <c r="V106" s="31"/>
    </row>
    <row r="107" spans="1:22" ht="14.25" customHeight="1">
      <c r="A107" s="17" t="s">
        <v>104</v>
      </c>
      <c r="B107" s="17">
        <v>130531</v>
      </c>
      <c r="C107" s="17">
        <v>1</v>
      </c>
      <c r="D107" s="11">
        <f t="shared" si="26"/>
        <v>209.6</v>
      </c>
      <c r="E107" s="11">
        <f t="shared" si="27"/>
        <v>0</v>
      </c>
      <c r="F107" s="16"/>
      <c r="G107" s="16"/>
      <c r="H107" s="16"/>
      <c r="I107" s="11">
        <f t="shared" si="25"/>
        <v>103.6</v>
      </c>
      <c r="J107" s="16">
        <v>91</v>
      </c>
      <c r="K107" s="16">
        <v>12</v>
      </c>
      <c r="L107" s="16">
        <v>0.6</v>
      </c>
      <c r="M107" s="11">
        <f t="shared" si="30"/>
        <v>106</v>
      </c>
      <c r="N107" s="26">
        <v>86</v>
      </c>
      <c r="O107" s="26">
        <v>20</v>
      </c>
      <c r="P107" s="11">
        <f t="shared" si="31"/>
        <v>0</v>
      </c>
      <c r="Q107" s="28"/>
      <c r="R107" s="28"/>
      <c r="S107" s="28"/>
      <c r="T107" s="28"/>
      <c r="U107" s="31"/>
      <c r="V107" s="31"/>
    </row>
    <row r="108" spans="1:22" ht="14.25" customHeight="1">
      <c r="A108" s="17" t="s">
        <v>105</v>
      </c>
      <c r="B108" s="17">
        <v>130532</v>
      </c>
      <c r="C108" s="17">
        <v>1</v>
      </c>
      <c r="D108" s="11">
        <f t="shared" si="26"/>
        <v>279.2</v>
      </c>
      <c r="E108" s="11">
        <f t="shared" si="27"/>
        <v>0</v>
      </c>
      <c r="F108" s="16"/>
      <c r="G108" s="16"/>
      <c r="H108" s="16"/>
      <c r="I108" s="11">
        <f t="shared" si="25"/>
        <v>144.19999999999999</v>
      </c>
      <c r="J108" s="16">
        <v>122</v>
      </c>
      <c r="K108" s="16">
        <v>21</v>
      </c>
      <c r="L108" s="16">
        <v>1.2</v>
      </c>
      <c r="M108" s="11">
        <f t="shared" si="30"/>
        <v>135</v>
      </c>
      <c r="N108" s="26">
        <v>118</v>
      </c>
      <c r="O108" s="26">
        <v>17</v>
      </c>
      <c r="P108" s="11">
        <f t="shared" si="31"/>
        <v>0</v>
      </c>
      <c r="Q108" s="28"/>
      <c r="R108" s="28"/>
      <c r="S108" s="28"/>
      <c r="T108" s="28"/>
      <c r="U108" s="31"/>
      <c r="V108" s="31"/>
    </row>
    <row r="109" spans="1:22" ht="14.25" customHeight="1">
      <c r="A109" s="17" t="s">
        <v>106</v>
      </c>
      <c r="B109" s="17">
        <v>130533</v>
      </c>
      <c r="C109" s="17">
        <v>1</v>
      </c>
      <c r="D109" s="11">
        <f t="shared" si="26"/>
        <v>404.6</v>
      </c>
      <c r="E109" s="11">
        <f t="shared" si="27"/>
        <v>0</v>
      </c>
      <c r="F109" s="16"/>
      <c r="G109" s="16"/>
      <c r="H109" s="16"/>
      <c r="I109" s="11">
        <f t="shared" si="25"/>
        <v>158.6</v>
      </c>
      <c r="J109" s="16">
        <v>139</v>
      </c>
      <c r="K109" s="16">
        <v>19</v>
      </c>
      <c r="L109" s="16">
        <v>0.6</v>
      </c>
      <c r="M109" s="11">
        <f t="shared" si="30"/>
        <v>246</v>
      </c>
      <c r="N109" s="26">
        <v>209</v>
      </c>
      <c r="O109" s="26">
        <v>37</v>
      </c>
      <c r="P109" s="11">
        <f t="shared" si="31"/>
        <v>0</v>
      </c>
      <c r="Q109" s="28"/>
      <c r="R109" s="28"/>
      <c r="S109" s="28"/>
      <c r="T109" s="28"/>
      <c r="U109" s="31"/>
      <c r="V109" s="31"/>
    </row>
    <row r="110" spans="1:22" ht="14.25" customHeight="1">
      <c r="A110" s="17" t="s">
        <v>107</v>
      </c>
      <c r="B110" s="17">
        <v>130534</v>
      </c>
      <c r="C110" s="17">
        <v>1</v>
      </c>
      <c r="D110" s="11">
        <f t="shared" si="26"/>
        <v>231.6</v>
      </c>
      <c r="E110" s="11">
        <f t="shared" si="27"/>
        <v>0</v>
      </c>
      <c r="F110" s="16"/>
      <c r="G110" s="16"/>
      <c r="H110" s="16"/>
      <c r="I110" s="11">
        <f t="shared" si="25"/>
        <v>95.6</v>
      </c>
      <c r="J110" s="16">
        <v>85</v>
      </c>
      <c r="K110" s="16">
        <v>10</v>
      </c>
      <c r="L110" s="16">
        <v>0.6</v>
      </c>
      <c r="M110" s="11">
        <f t="shared" si="30"/>
        <v>136</v>
      </c>
      <c r="N110" s="26">
        <v>123</v>
      </c>
      <c r="O110" s="26">
        <v>13</v>
      </c>
      <c r="P110" s="11">
        <f t="shared" si="31"/>
        <v>0</v>
      </c>
      <c r="Q110" s="28"/>
      <c r="R110" s="28"/>
      <c r="S110" s="28"/>
      <c r="T110" s="28"/>
      <c r="U110" s="31"/>
      <c r="V110" s="31"/>
    </row>
    <row r="111" spans="1:22" ht="14.25" customHeight="1">
      <c r="A111" s="17" t="s">
        <v>108</v>
      </c>
      <c r="B111" s="17">
        <v>130535</v>
      </c>
      <c r="C111" s="17">
        <v>1</v>
      </c>
      <c r="D111" s="11">
        <f t="shared" si="26"/>
        <v>403</v>
      </c>
      <c r="E111" s="11">
        <f t="shared" si="27"/>
        <v>0</v>
      </c>
      <c r="F111" s="16"/>
      <c r="G111" s="16"/>
      <c r="H111" s="16"/>
      <c r="I111" s="11">
        <f t="shared" si="25"/>
        <v>267</v>
      </c>
      <c r="J111" s="16">
        <v>200</v>
      </c>
      <c r="K111" s="16">
        <v>64</v>
      </c>
      <c r="L111" s="16">
        <v>3</v>
      </c>
      <c r="M111" s="11">
        <f t="shared" si="30"/>
        <v>136</v>
      </c>
      <c r="N111" s="26">
        <v>124</v>
      </c>
      <c r="O111" s="26">
        <v>12</v>
      </c>
      <c r="P111" s="11">
        <f t="shared" si="31"/>
        <v>0</v>
      </c>
      <c r="Q111" s="28"/>
      <c r="R111" s="28"/>
      <c r="S111" s="28"/>
      <c r="T111" s="28"/>
      <c r="U111" s="31"/>
      <c r="V111" s="31"/>
    </row>
    <row r="112" spans="1:22" ht="14.25" customHeight="1">
      <c r="A112" s="17" t="s">
        <v>109</v>
      </c>
      <c r="B112" s="17">
        <v>130581</v>
      </c>
      <c r="C112" s="17">
        <v>1</v>
      </c>
      <c r="D112" s="11">
        <f t="shared" si="26"/>
        <v>509</v>
      </c>
      <c r="E112" s="11">
        <f t="shared" si="27"/>
        <v>0</v>
      </c>
      <c r="F112" s="16"/>
      <c r="G112" s="16"/>
      <c r="H112" s="16"/>
      <c r="I112" s="11">
        <f t="shared" si="25"/>
        <v>250</v>
      </c>
      <c r="J112" s="16">
        <v>211</v>
      </c>
      <c r="K112" s="16">
        <v>36</v>
      </c>
      <c r="L112" s="16">
        <v>3</v>
      </c>
      <c r="M112" s="11">
        <f t="shared" si="30"/>
        <v>259</v>
      </c>
      <c r="N112" s="26">
        <v>235</v>
      </c>
      <c r="O112" s="26">
        <v>24</v>
      </c>
      <c r="P112" s="11">
        <f t="shared" si="31"/>
        <v>0</v>
      </c>
      <c r="Q112" s="28"/>
      <c r="R112" s="28"/>
      <c r="S112" s="28"/>
      <c r="T112" s="28"/>
      <c r="U112" s="31"/>
      <c r="V112" s="31"/>
    </row>
    <row r="113" spans="1:22" ht="14.25" customHeight="1">
      <c r="A113" s="17" t="s">
        <v>110</v>
      </c>
      <c r="B113" s="17">
        <v>130582</v>
      </c>
      <c r="C113" s="17">
        <v>1</v>
      </c>
      <c r="D113" s="11">
        <f t="shared" si="26"/>
        <v>678.4</v>
      </c>
      <c r="E113" s="11">
        <f t="shared" si="27"/>
        <v>66</v>
      </c>
      <c r="F113" s="38">
        <v>57</v>
      </c>
      <c r="G113" s="16">
        <v>9</v>
      </c>
      <c r="H113" s="16"/>
      <c r="I113" s="11">
        <f t="shared" si="25"/>
        <v>414.4</v>
      </c>
      <c r="J113" s="16">
        <v>325</v>
      </c>
      <c r="K113" s="16">
        <v>87</v>
      </c>
      <c r="L113" s="16">
        <v>2.4</v>
      </c>
      <c r="M113" s="11">
        <f t="shared" si="30"/>
        <v>198</v>
      </c>
      <c r="N113" s="26">
        <v>177</v>
      </c>
      <c r="O113" s="26">
        <v>21</v>
      </c>
      <c r="P113" s="11">
        <f t="shared" si="31"/>
        <v>0</v>
      </c>
      <c r="Q113" s="28"/>
      <c r="R113" s="28"/>
      <c r="S113" s="28"/>
      <c r="T113" s="28"/>
      <c r="U113" s="31"/>
      <c r="V113" s="31"/>
    </row>
    <row r="114" spans="1:22" ht="14.25" customHeight="1">
      <c r="A114" s="12" t="s">
        <v>30</v>
      </c>
      <c r="B114" s="19"/>
      <c r="C114" s="22"/>
      <c r="D114" s="11">
        <f t="shared" si="26"/>
        <v>1069.5999999999999</v>
      </c>
      <c r="E114" s="11">
        <f t="shared" si="27"/>
        <v>0</v>
      </c>
      <c r="F114" s="20">
        <f t="shared" ref="F114:H114" si="40">SUM(F115:F119)</f>
        <v>0</v>
      </c>
      <c r="G114" s="20">
        <f t="shared" si="40"/>
        <v>0</v>
      </c>
      <c r="H114" s="20">
        <f t="shared" si="40"/>
        <v>0</v>
      </c>
      <c r="I114" s="11">
        <f t="shared" si="25"/>
        <v>756.6</v>
      </c>
      <c r="J114" s="20">
        <f t="shared" ref="J114:L114" si="41">SUM(J115:J119)</f>
        <v>681</v>
      </c>
      <c r="K114" s="20">
        <f t="shared" si="41"/>
        <v>72</v>
      </c>
      <c r="L114" s="20">
        <f t="shared" si="41"/>
        <v>3.6</v>
      </c>
      <c r="M114" s="11">
        <f t="shared" si="30"/>
        <v>313</v>
      </c>
      <c r="N114" s="20">
        <f>SUM(N115:N119)</f>
        <v>281</v>
      </c>
      <c r="O114" s="20">
        <f>SUM(O115:O119)</f>
        <v>32</v>
      </c>
      <c r="P114" s="11">
        <f t="shared" si="31"/>
        <v>0</v>
      </c>
      <c r="Q114" s="20">
        <f>SUM(Q115:Q119)</f>
        <v>0</v>
      </c>
      <c r="R114" s="20">
        <f>SUM(R115:R119)</f>
        <v>0</v>
      </c>
      <c r="S114" s="20">
        <f>SUM(S115:S119)</f>
        <v>0</v>
      </c>
      <c r="T114" s="20">
        <f>SUM(T115:T119)</f>
        <v>0</v>
      </c>
      <c r="U114" s="31"/>
      <c r="V114" s="31"/>
    </row>
    <row r="115" spans="1:22" ht="14.25" customHeight="1">
      <c r="A115" s="17" t="s">
        <v>111</v>
      </c>
      <c r="B115" s="17">
        <v>130521</v>
      </c>
      <c r="C115" s="17">
        <v>2</v>
      </c>
      <c r="D115" s="11">
        <f t="shared" si="26"/>
        <v>333.8</v>
      </c>
      <c r="E115" s="11">
        <f t="shared" si="27"/>
        <v>0</v>
      </c>
      <c r="F115" s="16"/>
      <c r="G115" s="16"/>
      <c r="H115" s="16"/>
      <c r="I115" s="11">
        <f t="shared" si="25"/>
        <v>236.8</v>
      </c>
      <c r="J115" s="16">
        <v>209</v>
      </c>
      <c r="K115" s="16">
        <v>26</v>
      </c>
      <c r="L115" s="16">
        <v>1.8</v>
      </c>
      <c r="M115" s="11">
        <f t="shared" si="30"/>
        <v>97</v>
      </c>
      <c r="N115" s="26">
        <v>84</v>
      </c>
      <c r="O115" s="26">
        <v>13</v>
      </c>
      <c r="P115" s="11">
        <f t="shared" si="31"/>
        <v>0</v>
      </c>
      <c r="Q115" s="28"/>
      <c r="R115" s="28"/>
      <c r="S115" s="28"/>
      <c r="T115" s="28"/>
      <c r="U115" s="31"/>
      <c r="V115" s="31"/>
    </row>
    <row r="116" spans="1:22" ht="14.25" customHeight="1">
      <c r="A116" s="17" t="s">
        <v>112</v>
      </c>
      <c r="B116" s="17">
        <v>130502</v>
      </c>
      <c r="C116" s="17">
        <v>3</v>
      </c>
      <c r="D116" s="11">
        <f t="shared" si="26"/>
        <v>302.2</v>
      </c>
      <c r="E116" s="11">
        <f t="shared" si="27"/>
        <v>0</v>
      </c>
      <c r="F116" s="16"/>
      <c r="G116" s="16"/>
      <c r="H116" s="16"/>
      <c r="I116" s="11">
        <f t="shared" si="25"/>
        <v>238.2</v>
      </c>
      <c r="J116" s="16">
        <v>217</v>
      </c>
      <c r="K116" s="16">
        <v>20</v>
      </c>
      <c r="L116" s="16">
        <v>1.2</v>
      </c>
      <c r="M116" s="11">
        <f t="shared" si="30"/>
        <v>64</v>
      </c>
      <c r="N116" s="26">
        <v>60</v>
      </c>
      <c r="O116" s="26">
        <v>4</v>
      </c>
      <c r="P116" s="11">
        <f t="shared" si="31"/>
        <v>0</v>
      </c>
      <c r="Q116" s="28"/>
      <c r="R116" s="28"/>
      <c r="S116" s="28"/>
      <c r="T116" s="28"/>
      <c r="U116" s="31"/>
      <c r="V116" s="31"/>
    </row>
    <row r="117" spans="1:22" ht="14.25" customHeight="1">
      <c r="A117" s="17" t="s">
        <v>33</v>
      </c>
      <c r="B117" s="17">
        <v>130503</v>
      </c>
      <c r="C117" s="17">
        <v>3</v>
      </c>
      <c r="D117" s="11">
        <f t="shared" si="26"/>
        <v>426.6</v>
      </c>
      <c r="E117" s="11">
        <f t="shared" si="27"/>
        <v>0</v>
      </c>
      <c r="F117" s="16"/>
      <c r="G117" s="16"/>
      <c r="H117" s="16"/>
      <c r="I117" s="11">
        <f t="shared" si="25"/>
        <v>274.60000000000002</v>
      </c>
      <c r="J117" s="16">
        <v>248</v>
      </c>
      <c r="K117" s="16">
        <v>26</v>
      </c>
      <c r="L117" s="16">
        <v>0.6</v>
      </c>
      <c r="M117" s="11">
        <f t="shared" si="30"/>
        <v>152</v>
      </c>
      <c r="N117" s="26">
        <v>137</v>
      </c>
      <c r="O117" s="26">
        <v>15</v>
      </c>
      <c r="P117" s="11">
        <f t="shared" si="31"/>
        <v>0</v>
      </c>
      <c r="Q117" s="28"/>
      <c r="R117" s="28"/>
      <c r="S117" s="28"/>
      <c r="T117" s="28"/>
      <c r="U117" s="31"/>
      <c r="V117" s="31"/>
    </row>
    <row r="118" spans="1:22" ht="14.25" customHeight="1">
      <c r="A118" s="17" t="s">
        <v>113</v>
      </c>
      <c r="B118" s="21">
        <v>130511</v>
      </c>
      <c r="C118" s="17">
        <v>4</v>
      </c>
      <c r="D118" s="11">
        <f t="shared" si="26"/>
        <v>7</v>
      </c>
      <c r="E118" s="11">
        <f t="shared" si="27"/>
        <v>0</v>
      </c>
      <c r="F118" s="16"/>
      <c r="G118" s="16"/>
      <c r="H118" s="16"/>
      <c r="I118" s="11">
        <f t="shared" si="25"/>
        <v>7</v>
      </c>
      <c r="J118" s="16">
        <v>7</v>
      </c>
      <c r="K118" s="16">
        <v>0</v>
      </c>
      <c r="L118" s="16"/>
      <c r="M118" s="11">
        <f t="shared" si="30"/>
        <v>0</v>
      </c>
      <c r="N118" s="16"/>
      <c r="O118" s="16"/>
      <c r="P118" s="11">
        <f t="shared" si="31"/>
        <v>0</v>
      </c>
      <c r="Q118" s="16"/>
      <c r="R118" s="16"/>
      <c r="S118" s="16"/>
      <c r="T118" s="16"/>
    </row>
    <row r="119" spans="1:22" ht="14.25" customHeight="1">
      <c r="A119" s="17" t="s">
        <v>114</v>
      </c>
      <c r="B119" s="21">
        <v>130512</v>
      </c>
      <c r="C119" s="17">
        <v>4</v>
      </c>
      <c r="D119" s="11">
        <f t="shared" si="26"/>
        <v>0</v>
      </c>
      <c r="E119" s="11">
        <f t="shared" si="27"/>
        <v>0</v>
      </c>
      <c r="F119" s="16"/>
      <c r="G119" s="16"/>
      <c r="H119" s="16"/>
      <c r="I119" s="11">
        <f t="shared" si="25"/>
        <v>0</v>
      </c>
      <c r="J119" s="16"/>
      <c r="K119" s="16"/>
      <c r="L119" s="16"/>
      <c r="M119" s="11">
        <f t="shared" si="30"/>
        <v>0</v>
      </c>
      <c r="N119" s="16"/>
      <c r="O119" s="16"/>
      <c r="P119" s="11">
        <f t="shared" si="31"/>
        <v>0</v>
      </c>
      <c r="Q119" s="16"/>
      <c r="R119" s="16"/>
      <c r="S119" s="16"/>
      <c r="T119" s="16"/>
    </row>
    <row r="120" spans="1:22" ht="14.25" customHeight="1">
      <c r="A120" s="12" t="s">
        <v>115</v>
      </c>
      <c r="B120" s="17">
        <v>130600</v>
      </c>
      <c r="C120" s="14"/>
      <c r="D120" s="11">
        <f t="shared" si="26"/>
        <v>16839.88</v>
      </c>
      <c r="E120" s="11">
        <f t="shared" si="27"/>
        <v>2042.8</v>
      </c>
      <c r="F120" s="11">
        <f t="shared" ref="F120:H120" si="42">F121+F122+F138</f>
        <v>1508</v>
      </c>
      <c r="G120" s="11">
        <f t="shared" si="42"/>
        <v>515</v>
      </c>
      <c r="H120" s="11">
        <f t="shared" si="42"/>
        <v>19.8</v>
      </c>
      <c r="I120" s="11">
        <f t="shared" si="25"/>
        <v>7965.2</v>
      </c>
      <c r="J120" s="11">
        <f t="shared" ref="J120:L120" si="43">J121+J122+J138</f>
        <v>6024</v>
      </c>
      <c r="K120" s="11">
        <f t="shared" si="43"/>
        <v>1883</v>
      </c>
      <c r="L120" s="11">
        <f t="shared" si="43"/>
        <v>58.199999999999996</v>
      </c>
      <c r="M120" s="11">
        <f t="shared" si="30"/>
        <v>4252</v>
      </c>
      <c r="N120" s="11">
        <f>N121+N122+N138</f>
        <v>3718</v>
      </c>
      <c r="O120" s="11">
        <f>O121+O122+O138</f>
        <v>534</v>
      </c>
      <c r="P120" s="11">
        <f t="shared" si="31"/>
        <v>2579.88</v>
      </c>
      <c r="Q120" s="11">
        <f>Q121+Q122+Q138</f>
        <v>36.72</v>
      </c>
      <c r="R120" s="11">
        <f>R121+R122+R138</f>
        <v>495.9</v>
      </c>
      <c r="S120" s="11">
        <f>S121+S122+S138</f>
        <v>1372.56</v>
      </c>
      <c r="T120" s="11">
        <f>T121+T122+T138</f>
        <v>674.7</v>
      </c>
      <c r="U120" s="31"/>
      <c r="V120" s="31"/>
    </row>
    <row r="121" spans="1:22" ht="14.25" customHeight="1">
      <c r="A121" s="12" t="s">
        <v>16</v>
      </c>
      <c r="B121" s="21"/>
      <c r="C121" s="22">
        <v>5</v>
      </c>
      <c r="D121" s="11">
        <f t="shared" si="26"/>
        <v>7233.88</v>
      </c>
      <c r="E121" s="11">
        <f t="shared" si="27"/>
        <v>1345.8</v>
      </c>
      <c r="F121" s="37">
        <v>1043</v>
      </c>
      <c r="G121" s="20">
        <v>283</v>
      </c>
      <c r="H121" s="20">
        <v>19.8</v>
      </c>
      <c r="I121" s="11">
        <f t="shared" si="25"/>
        <v>2877.2</v>
      </c>
      <c r="J121" s="16">
        <v>2478</v>
      </c>
      <c r="K121" s="16">
        <v>377</v>
      </c>
      <c r="L121" s="16">
        <v>22.2</v>
      </c>
      <c r="M121" s="11">
        <f t="shared" si="30"/>
        <v>431</v>
      </c>
      <c r="N121" s="26">
        <v>414</v>
      </c>
      <c r="O121" s="26">
        <v>17</v>
      </c>
      <c r="P121" s="11">
        <f t="shared" si="31"/>
        <v>2579.88</v>
      </c>
      <c r="Q121" s="29">
        <v>36.72</v>
      </c>
      <c r="R121" s="29">
        <v>495.9</v>
      </c>
      <c r="S121" s="29">
        <v>1372.56</v>
      </c>
      <c r="T121" s="26">
        <v>674.7</v>
      </c>
      <c r="U121" s="31"/>
      <c r="V121" s="31"/>
    </row>
    <row r="122" spans="1:22" ht="14.25" customHeight="1">
      <c r="A122" s="12" t="s">
        <v>17</v>
      </c>
      <c r="B122" s="13"/>
      <c r="C122" s="22"/>
      <c r="D122" s="11">
        <f t="shared" si="26"/>
        <v>8006.2</v>
      </c>
      <c r="E122" s="11">
        <f t="shared" si="27"/>
        <v>697</v>
      </c>
      <c r="F122" s="15">
        <f t="shared" ref="F122:H122" si="44">SUM(F123:F137)</f>
        <v>465</v>
      </c>
      <c r="G122" s="15">
        <f t="shared" si="44"/>
        <v>232</v>
      </c>
      <c r="H122" s="15">
        <f t="shared" si="44"/>
        <v>0</v>
      </c>
      <c r="I122" s="11">
        <f t="shared" si="25"/>
        <v>4188.2</v>
      </c>
      <c r="J122" s="15">
        <f t="shared" ref="J122:L122" si="45">SUM(J123:J137)</f>
        <v>2745</v>
      </c>
      <c r="K122" s="15">
        <f t="shared" si="45"/>
        <v>1415</v>
      </c>
      <c r="L122" s="15">
        <f t="shared" si="45"/>
        <v>28.2</v>
      </c>
      <c r="M122" s="11">
        <f t="shared" si="30"/>
        <v>3121</v>
      </c>
      <c r="N122" s="15">
        <f>SUM(N123:N137)</f>
        <v>2629</v>
      </c>
      <c r="O122" s="15">
        <f>SUM(O123:O137)</f>
        <v>492</v>
      </c>
      <c r="P122" s="11">
        <f t="shared" si="31"/>
        <v>0</v>
      </c>
      <c r="Q122" s="15">
        <f>SUM(Q123:Q137)</f>
        <v>0</v>
      </c>
      <c r="R122" s="15">
        <f>SUM(R123:R137)</f>
        <v>0</v>
      </c>
      <c r="S122" s="15">
        <f>SUM(S123:S137)</f>
        <v>0</v>
      </c>
      <c r="T122" s="15">
        <f>SUM(T123:T137)</f>
        <v>0</v>
      </c>
      <c r="U122" s="31"/>
      <c r="V122" s="31"/>
    </row>
    <row r="123" spans="1:22" ht="14.25" customHeight="1">
      <c r="A123" s="17" t="s">
        <v>116</v>
      </c>
      <c r="B123" s="17">
        <v>130623</v>
      </c>
      <c r="C123" s="17">
        <v>1</v>
      </c>
      <c r="D123" s="11">
        <f t="shared" si="26"/>
        <v>377.6</v>
      </c>
      <c r="E123" s="11">
        <f t="shared" si="27"/>
        <v>0</v>
      </c>
      <c r="F123" s="16"/>
      <c r="G123" s="16"/>
      <c r="H123" s="16"/>
      <c r="I123" s="11">
        <f t="shared" si="25"/>
        <v>171.6</v>
      </c>
      <c r="J123" s="16">
        <v>89</v>
      </c>
      <c r="K123" s="16">
        <v>82</v>
      </c>
      <c r="L123" s="16">
        <v>0.6</v>
      </c>
      <c r="M123" s="11">
        <f t="shared" si="30"/>
        <v>206</v>
      </c>
      <c r="N123" s="26">
        <v>186</v>
      </c>
      <c r="O123" s="26">
        <v>20</v>
      </c>
      <c r="P123" s="11">
        <f t="shared" si="31"/>
        <v>0</v>
      </c>
      <c r="Q123" s="28"/>
      <c r="R123" s="28"/>
      <c r="S123" s="28"/>
      <c r="T123" s="28"/>
      <c r="U123" s="31"/>
      <c r="V123" s="31"/>
    </row>
    <row r="124" spans="1:22" ht="14.25" customHeight="1">
      <c r="A124" s="17" t="s">
        <v>117</v>
      </c>
      <c r="B124" s="17">
        <v>130624</v>
      </c>
      <c r="C124" s="17">
        <v>1</v>
      </c>
      <c r="D124" s="11">
        <f t="shared" si="26"/>
        <v>661</v>
      </c>
      <c r="E124" s="11">
        <f t="shared" si="27"/>
        <v>0</v>
      </c>
      <c r="F124" s="16"/>
      <c r="G124" s="16"/>
      <c r="H124" s="16"/>
      <c r="I124" s="11">
        <f t="shared" si="25"/>
        <v>471</v>
      </c>
      <c r="J124" s="16">
        <v>264</v>
      </c>
      <c r="K124" s="16">
        <v>204</v>
      </c>
      <c r="L124" s="16">
        <v>3</v>
      </c>
      <c r="M124" s="11">
        <f t="shared" si="30"/>
        <v>190</v>
      </c>
      <c r="N124" s="26">
        <v>80</v>
      </c>
      <c r="O124" s="26">
        <v>110</v>
      </c>
      <c r="P124" s="11">
        <f t="shared" si="31"/>
        <v>0</v>
      </c>
      <c r="Q124" s="28"/>
      <c r="R124" s="28"/>
      <c r="S124" s="28"/>
      <c r="T124" s="28"/>
      <c r="U124" s="31"/>
      <c r="V124" s="31"/>
    </row>
    <row r="125" spans="1:22" ht="14.25" customHeight="1">
      <c r="A125" s="17" t="s">
        <v>118</v>
      </c>
      <c r="B125" s="17">
        <v>130626</v>
      </c>
      <c r="C125" s="17">
        <v>1</v>
      </c>
      <c r="D125" s="11">
        <f t="shared" si="26"/>
        <v>371.6</v>
      </c>
      <c r="E125" s="11">
        <f t="shared" si="27"/>
        <v>0</v>
      </c>
      <c r="F125" s="16"/>
      <c r="G125" s="16"/>
      <c r="H125" s="16"/>
      <c r="I125" s="11">
        <f t="shared" si="25"/>
        <v>119.6</v>
      </c>
      <c r="J125" s="16">
        <v>113</v>
      </c>
      <c r="K125" s="16">
        <v>6</v>
      </c>
      <c r="L125" s="16">
        <v>0.6</v>
      </c>
      <c r="M125" s="11">
        <f t="shared" si="30"/>
        <v>252</v>
      </c>
      <c r="N125" s="26">
        <v>242</v>
      </c>
      <c r="O125" s="26">
        <v>10</v>
      </c>
      <c r="P125" s="11">
        <f t="shared" si="31"/>
        <v>0</v>
      </c>
      <c r="Q125" s="28"/>
      <c r="R125" s="28"/>
      <c r="S125" s="28"/>
      <c r="T125" s="28"/>
      <c r="U125" s="31"/>
      <c r="V125" s="31"/>
    </row>
    <row r="126" spans="1:22" ht="14.25" customHeight="1">
      <c r="A126" s="17" t="s">
        <v>119</v>
      </c>
      <c r="B126" s="17">
        <v>130627</v>
      </c>
      <c r="C126" s="17">
        <v>1</v>
      </c>
      <c r="D126" s="11">
        <f t="shared" si="26"/>
        <v>847.4</v>
      </c>
      <c r="E126" s="11">
        <f t="shared" si="27"/>
        <v>0</v>
      </c>
      <c r="F126" s="16"/>
      <c r="G126" s="16"/>
      <c r="H126" s="16"/>
      <c r="I126" s="11">
        <f t="shared" si="25"/>
        <v>470.4</v>
      </c>
      <c r="J126" s="16">
        <v>248</v>
      </c>
      <c r="K126" s="16">
        <v>220</v>
      </c>
      <c r="L126" s="16">
        <v>2.4</v>
      </c>
      <c r="M126" s="11">
        <f t="shared" si="30"/>
        <v>377</v>
      </c>
      <c r="N126" s="26">
        <v>313</v>
      </c>
      <c r="O126" s="26">
        <v>64</v>
      </c>
      <c r="P126" s="11">
        <f t="shared" si="31"/>
        <v>0</v>
      </c>
      <c r="Q126" s="28"/>
      <c r="R126" s="28"/>
      <c r="S126" s="28"/>
      <c r="T126" s="28"/>
      <c r="U126" s="31"/>
      <c r="V126" s="31"/>
    </row>
    <row r="127" spans="1:22" ht="14.25" customHeight="1">
      <c r="A127" s="17" t="s">
        <v>120</v>
      </c>
      <c r="B127" s="17">
        <v>130628</v>
      </c>
      <c r="C127" s="17">
        <v>1</v>
      </c>
      <c r="D127" s="11">
        <f t="shared" si="26"/>
        <v>271.2</v>
      </c>
      <c r="E127" s="11">
        <f t="shared" si="27"/>
        <v>0</v>
      </c>
      <c r="F127" s="16"/>
      <c r="G127" s="16"/>
      <c r="H127" s="16"/>
      <c r="I127" s="11">
        <f t="shared" si="25"/>
        <v>153.19999999999999</v>
      </c>
      <c r="J127" s="16">
        <v>141</v>
      </c>
      <c r="K127" s="16">
        <v>11</v>
      </c>
      <c r="L127" s="16">
        <v>1.2</v>
      </c>
      <c r="M127" s="11">
        <f t="shared" si="30"/>
        <v>118</v>
      </c>
      <c r="N127" s="26">
        <v>108</v>
      </c>
      <c r="O127" s="26">
        <v>10</v>
      </c>
      <c r="P127" s="11">
        <f t="shared" si="31"/>
        <v>0</v>
      </c>
      <c r="Q127" s="28"/>
      <c r="R127" s="28"/>
      <c r="S127" s="28"/>
      <c r="T127" s="28"/>
      <c r="U127" s="31"/>
      <c r="V127" s="31"/>
    </row>
    <row r="128" spans="1:22" ht="14.25" customHeight="1">
      <c r="A128" s="17" t="s">
        <v>121</v>
      </c>
      <c r="B128" s="17">
        <v>130630</v>
      </c>
      <c r="C128" s="17">
        <v>1</v>
      </c>
      <c r="D128" s="11">
        <f t="shared" si="26"/>
        <v>530.79999999999995</v>
      </c>
      <c r="E128" s="11">
        <f t="shared" si="27"/>
        <v>0</v>
      </c>
      <c r="F128" s="16"/>
      <c r="G128" s="16"/>
      <c r="H128" s="16"/>
      <c r="I128" s="11">
        <f t="shared" si="25"/>
        <v>322.8</v>
      </c>
      <c r="J128" s="16">
        <v>176</v>
      </c>
      <c r="K128" s="16">
        <v>145</v>
      </c>
      <c r="L128" s="16">
        <v>1.8</v>
      </c>
      <c r="M128" s="11">
        <f t="shared" si="30"/>
        <v>208</v>
      </c>
      <c r="N128" s="26">
        <v>148</v>
      </c>
      <c r="O128" s="26">
        <v>60</v>
      </c>
      <c r="P128" s="11">
        <f t="shared" si="31"/>
        <v>0</v>
      </c>
      <c r="Q128" s="28"/>
      <c r="R128" s="28"/>
      <c r="S128" s="28"/>
      <c r="T128" s="28"/>
      <c r="U128" s="31"/>
      <c r="V128" s="31"/>
    </row>
    <row r="129" spans="1:22" ht="14.25" customHeight="1">
      <c r="A129" s="17" t="s">
        <v>122</v>
      </c>
      <c r="B129" s="17">
        <v>130631</v>
      </c>
      <c r="C129" s="17">
        <v>1</v>
      </c>
      <c r="D129" s="11">
        <f t="shared" si="26"/>
        <v>292.60000000000002</v>
      </c>
      <c r="E129" s="11">
        <f t="shared" si="27"/>
        <v>0</v>
      </c>
      <c r="F129" s="16"/>
      <c r="G129" s="16"/>
      <c r="H129" s="16"/>
      <c r="I129" s="11">
        <f t="shared" si="25"/>
        <v>186.6</v>
      </c>
      <c r="J129" s="16">
        <v>99</v>
      </c>
      <c r="K129" s="16">
        <v>87</v>
      </c>
      <c r="L129" s="16">
        <v>0.6</v>
      </c>
      <c r="M129" s="11">
        <f t="shared" si="30"/>
        <v>106</v>
      </c>
      <c r="N129" s="26">
        <v>86</v>
      </c>
      <c r="O129" s="26">
        <v>20</v>
      </c>
      <c r="P129" s="11">
        <f t="shared" si="31"/>
        <v>0</v>
      </c>
      <c r="Q129" s="28"/>
      <c r="R129" s="28"/>
      <c r="S129" s="28"/>
      <c r="T129" s="28"/>
      <c r="U129" s="31"/>
      <c r="V129" s="31"/>
    </row>
    <row r="130" spans="1:22" ht="14.25" customHeight="1">
      <c r="A130" s="17" t="s">
        <v>123</v>
      </c>
      <c r="B130" s="17">
        <v>130633</v>
      </c>
      <c r="C130" s="17">
        <v>1</v>
      </c>
      <c r="D130" s="11">
        <f t="shared" si="26"/>
        <v>880.2</v>
      </c>
      <c r="E130" s="11">
        <f t="shared" si="27"/>
        <v>0</v>
      </c>
      <c r="F130" s="16"/>
      <c r="G130" s="16"/>
      <c r="H130" s="16"/>
      <c r="I130" s="11">
        <f t="shared" si="25"/>
        <v>529.20000000000005</v>
      </c>
      <c r="J130" s="16">
        <v>283</v>
      </c>
      <c r="K130" s="16">
        <v>242</v>
      </c>
      <c r="L130" s="16">
        <v>4.2</v>
      </c>
      <c r="M130" s="11">
        <f t="shared" si="30"/>
        <v>351</v>
      </c>
      <c r="N130" s="26">
        <v>289</v>
      </c>
      <c r="O130" s="26">
        <v>62</v>
      </c>
      <c r="P130" s="11">
        <f t="shared" si="31"/>
        <v>0</v>
      </c>
      <c r="Q130" s="28"/>
      <c r="R130" s="28"/>
      <c r="S130" s="28"/>
      <c r="T130" s="28"/>
      <c r="U130" s="31"/>
      <c r="V130" s="31"/>
    </row>
    <row r="131" spans="1:22" ht="14.25" customHeight="1">
      <c r="A131" s="17" t="s">
        <v>124</v>
      </c>
      <c r="B131" s="17">
        <v>130634</v>
      </c>
      <c r="C131" s="17">
        <v>1</v>
      </c>
      <c r="D131" s="11">
        <f t="shared" si="26"/>
        <v>898</v>
      </c>
      <c r="E131" s="11">
        <f t="shared" si="27"/>
        <v>0</v>
      </c>
      <c r="F131" s="16"/>
      <c r="G131" s="16"/>
      <c r="H131" s="16"/>
      <c r="I131" s="11">
        <f t="shared" si="25"/>
        <v>474</v>
      </c>
      <c r="J131" s="16">
        <v>260</v>
      </c>
      <c r="K131" s="16">
        <v>211</v>
      </c>
      <c r="L131" s="16">
        <v>3</v>
      </c>
      <c r="M131" s="11">
        <f t="shared" si="30"/>
        <v>424</v>
      </c>
      <c r="N131" s="26">
        <v>369</v>
      </c>
      <c r="O131" s="26">
        <v>55</v>
      </c>
      <c r="P131" s="11">
        <f t="shared" si="31"/>
        <v>0</v>
      </c>
      <c r="Q131" s="28"/>
      <c r="R131" s="28"/>
      <c r="S131" s="28"/>
      <c r="T131" s="28"/>
      <c r="U131" s="31"/>
      <c r="V131" s="31"/>
    </row>
    <row r="132" spans="1:22" ht="14.25" customHeight="1">
      <c r="A132" s="17" t="s">
        <v>125</v>
      </c>
      <c r="B132" s="17">
        <v>130635</v>
      </c>
      <c r="C132" s="17">
        <v>1</v>
      </c>
      <c r="D132" s="11">
        <f t="shared" si="26"/>
        <v>340.2</v>
      </c>
      <c r="E132" s="11">
        <f t="shared" si="27"/>
        <v>0</v>
      </c>
      <c r="F132" s="16"/>
      <c r="G132" s="16"/>
      <c r="H132" s="16"/>
      <c r="I132" s="11">
        <f t="shared" si="25"/>
        <v>191.2</v>
      </c>
      <c r="J132" s="16">
        <v>186</v>
      </c>
      <c r="K132" s="16">
        <v>4</v>
      </c>
      <c r="L132" s="16">
        <v>1.2</v>
      </c>
      <c r="M132" s="11">
        <f t="shared" si="30"/>
        <v>149</v>
      </c>
      <c r="N132" s="26">
        <v>141</v>
      </c>
      <c r="O132" s="26">
        <v>8</v>
      </c>
      <c r="P132" s="11">
        <f t="shared" si="31"/>
        <v>0</v>
      </c>
      <c r="Q132" s="28"/>
      <c r="R132" s="28"/>
      <c r="S132" s="28"/>
      <c r="T132" s="28"/>
      <c r="U132" s="31"/>
      <c r="V132" s="31"/>
    </row>
    <row r="133" spans="1:22" ht="14.25" customHeight="1">
      <c r="A133" s="17" t="s">
        <v>126</v>
      </c>
      <c r="B133" s="17">
        <v>130636</v>
      </c>
      <c r="C133" s="17">
        <v>1</v>
      </c>
      <c r="D133" s="11">
        <f t="shared" si="26"/>
        <v>321.60000000000002</v>
      </c>
      <c r="E133" s="11">
        <f t="shared" si="27"/>
        <v>0</v>
      </c>
      <c r="F133" s="16"/>
      <c r="G133" s="16"/>
      <c r="H133" s="16"/>
      <c r="I133" s="11">
        <f t="shared" si="25"/>
        <v>193.6</v>
      </c>
      <c r="J133" s="16">
        <v>105</v>
      </c>
      <c r="K133" s="16">
        <v>88</v>
      </c>
      <c r="L133" s="16">
        <v>0.6</v>
      </c>
      <c r="M133" s="11">
        <f t="shared" si="30"/>
        <v>128</v>
      </c>
      <c r="N133" s="26">
        <v>93</v>
      </c>
      <c r="O133" s="26">
        <v>35</v>
      </c>
      <c r="P133" s="11">
        <f t="shared" si="31"/>
        <v>0</v>
      </c>
      <c r="Q133" s="28"/>
      <c r="R133" s="28"/>
      <c r="S133" s="28"/>
      <c r="T133" s="28"/>
      <c r="U133" s="31"/>
      <c r="V133" s="31"/>
    </row>
    <row r="134" spans="1:22" ht="14.25" customHeight="1">
      <c r="A134" s="17" t="s">
        <v>127</v>
      </c>
      <c r="B134" s="17">
        <v>130637</v>
      </c>
      <c r="C134" s="17">
        <v>1</v>
      </c>
      <c r="D134" s="11">
        <f t="shared" si="26"/>
        <v>197.6</v>
      </c>
      <c r="E134" s="11">
        <f t="shared" si="27"/>
        <v>0</v>
      </c>
      <c r="F134" s="16"/>
      <c r="G134" s="16"/>
      <c r="H134" s="16"/>
      <c r="I134" s="11">
        <f t="shared" ref="I134:I197" si="46">SUM(J134:L134)</f>
        <v>89.6</v>
      </c>
      <c r="J134" s="16">
        <v>67</v>
      </c>
      <c r="K134" s="16">
        <v>22</v>
      </c>
      <c r="L134" s="16">
        <v>0.6</v>
      </c>
      <c r="M134" s="11">
        <f t="shared" si="30"/>
        <v>108</v>
      </c>
      <c r="N134" s="26">
        <v>93</v>
      </c>
      <c r="O134" s="26">
        <v>15</v>
      </c>
      <c r="P134" s="11">
        <f t="shared" si="31"/>
        <v>0</v>
      </c>
      <c r="Q134" s="28"/>
      <c r="R134" s="28"/>
      <c r="S134" s="28"/>
      <c r="T134" s="28"/>
      <c r="U134" s="31"/>
      <c r="V134" s="31"/>
    </row>
    <row r="135" spans="1:22" ht="14.25" customHeight="1">
      <c r="A135" s="17" t="s">
        <v>128</v>
      </c>
      <c r="B135" s="17">
        <v>130681</v>
      </c>
      <c r="C135" s="17">
        <v>1</v>
      </c>
      <c r="D135" s="11">
        <f t="shared" ref="D135:D198" si="47">E135+I135+M135+P135</f>
        <v>1378.6</v>
      </c>
      <c r="E135" s="11">
        <f t="shared" ref="E135:E198" si="48">F135+G135+H135</f>
        <v>697</v>
      </c>
      <c r="F135" s="38">
        <v>465</v>
      </c>
      <c r="G135" s="16">
        <v>232</v>
      </c>
      <c r="H135" s="16"/>
      <c r="I135" s="11">
        <f t="shared" si="46"/>
        <v>539.6</v>
      </c>
      <c r="J135" s="16">
        <v>464</v>
      </c>
      <c r="K135" s="16">
        <v>69</v>
      </c>
      <c r="L135" s="16">
        <v>6.6</v>
      </c>
      <c r="M135" s="11">
        <f t="shared" ref="M135:M198" si="49">SUM(N135:O135)</f>
        <v>142</v>
      </c>
      <c r="N135" s="26">
        <v>135</v>
      </c>
      <c r="O135" s="26">
        <v>7</v>
      </c>
      <c r="P135" s="11">
        <f t="shared" ref="P135:P198" si="50">SUM(Q135:T135)</f>
        <v>0</v>
      </c>
      <c r="Q135" s="28"/>
      <c r="R135" s="28"/>
      <c r="S135" s="28"/>
      <c r="T135" s="28"/>
      <c r="U135" s="31"/>
      <c r="V135" s="31"/>
    </row>
    <row r="136" spans="1:22" ht="14.25" customHeight="1">
      <c r="A136" s="17" t="s">
        <v>129</v>
      </c>
      <c r="B136" s="17">
        <v>130683</v>
      </c>
      <c r="C136" s="17">
        <v>1</v>
      </c>
      <c r="D136" s="11">
        <f t="shared" si="47"/>
        <v>319.2</v>
      </c>
      <c r="E136" s="11">
        <f t="shared" si="48"/>
        <v>0</v>
      </c>
      <c r="F136" s="16"/>
      <c r="G136" s="16"/>
      <c r="H136" s="16"/>
      <c r="I136" s="11">
        <f t="shared" si="46"/>
        <v>128.19999999999999</v>
      </c>
      <c r="J136" s="16">
        <v>113</v>
      </c>
      <c r="K136" s="16">
        <v>14</v>
      </c>
      <c r="L136" s="16">
        <v>1.2</v>
      </c>
      <c r="M136" s="11">
        <f t="shared" si="49"/>
        <v>191</v>
      </c>
      <c r="N136" s="26">
        <v>182</v>
      </c>
      <c r="O136" s="26">
        <v>9</v>
      </c>
      <c r="P136" s="11">
        <f t="shared" si="50"/>
        <v>0</v>
      </c>
      <c r="Q136" s="28"/>
      <c r="R136" s="28"/>
      <c r="S136" s="28"/>
      <c r="T136" s="28"/>
      <c r="U136" s="31"/>
      <c r="V136" s="31"/>
    </row>
    <row r="137" spans="1:22" ht="14.25" customHeight="1">
      <c r="A137" s="17" t="s">
        <v>130</v>
      </c>
      <c r="B137" s="17">
        <v>130684</v>
      </c>
      <c r="C137" s="17">
        <v>1</v>
      </c>
      <c r="D137" s="11">
        <f t="shared" si="47"/>
        <v>318.60000000000002</v>
      </c>
      <c r="E137" s="11">
        <f t="shared" si="48"/>
        <v>0</v>
      </c>
      <c r="F137" s="16"/>
      <c r="G137" s="16"/>
      <c r="H137" s="16"/>
      <c r="I137" s="11">
        <f t="shared" si="46"/>
        <v>147.6</v>
      </c>
      <c r="J137" s="16">
        <v>137</v>
      </c>
      <c r="K137" s="16">
        <v>10</v>
      </c>
      <c r="L137" s="16">
        <v>0.6</v>
      </c>
      <c r="M137" s="11">
        <f t="shared" si="49"/>
        <v>171</v>
      </c>
      <c r="N137" s="26">
        <v>164</v>
      </c>
      <c r="O137" s="26">
        <v>7</v>
      </c>
      <c r="P137" s="11">
        <f t="shared" si="50"/>
        <v>0</v>
      </c>
      <c r="Q137" s="28"/>
      <c r="R137" s="28"/>
      <c r="S137" s="28"/>
      <c r="T137" s="28"/>
      <c r="U137" s="31"/>
      <c r="V137" s="31"/>
    </row>
    <row r="138" spans="1:22" ht="14.25" customHeight="1">
      <c r="A138" s="12" t="s">
        <v>30</v>
      </c>
      <c r="B138" s="19"/>
      <c r="C138" s="22"/>
      <c r="D138" s="11">
        <f t="shared" si="47"/>
        <v>1599.8</v>
      </c>
      <c r="E138" s="11">
        <f t="shared" si="48"/>
        <v>0</v>
      </c>
      <c r="F138" s="20">
        <f t="shared" ref="F138:H138" si="51">SUM(F139:F145)</f>
        <v>0</v>
      </c>
      <c r="G138" s="20">
        <f t="shared" si="51"/>
        <v>0</v>
      </c>
      <c r="H138" s="20">
        <f t="shared" si="51"/>
        <v>0</v>
      </c>
      <c r="I138" s="11">
        <f t="shared" si="46"/>
        <v>899.8</v>
      </c>
      <c r="J138" s="20">
        <f t="shared" ref="J138:L138" si="52">SUM(J139:J145)</f>
        <v>801</v>
      </c>
      <c r="K138" s="20">
        <f t="shared" si="52"/>
        <v>91</v>
      </c>
      <c r="L138" s="20">
        <f t="shared" si="52"/>
        <v>7.8</v>
      </c>
      <c r="M138" s="11">
        <f t="shared" si="49"/>
        <v>700</v>
      </c>
      <c r="N138" s="20">
        <f>SUM(N139:N145)</f>
        <v>675</v>
      </c>
      <c r="O138" s="20">
        <f>SUM(O139:O145)</f>
        <v>25</v>
      </c>
      <c r="P138" s="11">
        <f t="shared" si="50"/>
        <v>0</v>
      </c>
      <c r="Q138" s="20">
        <f>SUM(Q139:Q145)</f>
        <v>0</v>
      </c>
      <c r="R138" s="20">
        <f>SUM(R139:R145)</f>
        <v>0</v>
      </c>
      <c r="S138" s="20">
        <f>SUM(S139:S145)</f>
        <v>0</v>
      </c>
      <c r="T138" s="20">
        <f>SUM(T139:T145)</f>
        <v>0</v>
      </c>
      <c r="U138" s="31"/>
      <c r="V138" s="31"/>
    </row>
    <row r="139" spans="1:22" ht="14.25" customHeight="1">
      <c r="A139" s="17" t="s">
        <v>131</v>
      </c>
      <c r="B139" s="17">
        <v>130602</v>
      </c>
      <c r="C139" s="17">
        <v>3</v>
      </c>
      <c r="D139" s="11">
        <f t="shared" si="47"/>
        <v>49</v>
      </c>
      <c r="E139" s="11">
        <f t="shared" si="48"/>
        <v>0</v>
      </c>
      <c r="F139" s="16"/>
      <c r="G139" s="16"/>
      <c r="H139" s="16"/>
      <c r="I139" s="11">
        <f t="shared" si="46"/>
        <v>0</v>
      </c>
      <c r="J139" s="16"/>
      <c r="K139" s="16"/>
      <c r="L139" s="16"/>
      <c r="M139" s="11">
        <f t="shared" si="49"/>
        <v>49</v>
      </c>
      <c r="N139" s="26">
        <v>47</v>
      </c>
      <c r="O139" s="26">
        <v>2</v>
      </c>
      <c r="P139" s="11">
        <f t="shared" si="50"/>
        <v>0</v>
      </c>
      <c r="Q139" s="28"/>
      <c r="R139" s="28"/>
      <c r="S139" s="28"/>
      <c r="T139" s="28"/>
      <c r="U139" s="31"/>
      <c r="V139" s="31"/>
    </row>
    <row r="140" spans="1:22" ht="14.25" customHeight="1">
      <c r="A140" s="17" t="s">
        <v>132</v>
      </c>
      <c r="B140" s="17">
        <v>130603</v>
      </c>
      <c r="C140" s="17">
        <v>3</v>
      </c>
      <c r="D140" s="11">
        <f t="shared" si="47"/>
        <v>295.2</v>
      </c>
      <c r="E140" s="11">
        <f t="shared" si="48"/>
        <v>0</v>
      </c>
      <c r="F140" s="16"/>
      <c r="G140" s="16"/>
      <c r="H140" s="16"/>
      <c r="I140" s="11">
        <f t="shared" si="46"/>
        <v>203.2</v>
      </c>
      <c r="J140" s="16">
        <v>173</v>
      </c>
      <c r="K140" s="16">
        <v>29</v>
      </c>
      <c r="L140" s="16">
        <v>1.2</v>
      </c>
      <c r="M140" s="11">
        <f t="shared" si="49"/>
        <v>92</v>
      </c>
      <c r="N140" s="26">
        <v>92</v>
      </c>
      <c r="O140" s="26">
        <v>0</v>
      </c>
      <c r="P140" s="11">
        <f t="shared" si="50"/>
        <v>0</v>
      </c>
      <c r="Q140" s="28"/>
      <c r="R140" s="28"/>
      <c r="S140" s="28"/>
      <c r="T140" s="28"/>
      <c r="U140" s="31"/>
      <c r="V140" s="31"/>
    </row>
    <row r="141" spans="1:22" ht="14.25" customHeight="1">
      <c r="A141" s="17" t="s">
        <v>133</v>
      </c>
      <c r="B141" s="17">
        <v>130621</v>
      </c>
      <c r="C141" s="17">
        <v>3</v>
      </c>
      <c r="D141" s="11">
        <f t="shared" si="47"/>
        <v>344.4</v>
      </c>
      <c r="E141" s="11">
        <f t="shared" si="48"/>
        <v>0</v>
      </c>
      <c r="F141" s="16"/>
      <c r="G141" s="16"/>
      <c r="H141" s="16"/>
      <c r="I141" s="11">
        <f t="shared" si="46"/>
        <v>223.4</v>
      </c>
      <c r="J141" s="16">
        <v>187</v>
      </c>
      <c r="K141" s="16">
        <v>34</v>
      </c>
      <c r="L141" s="16">
        <v>2.4</v>
      </c>
      <c r="M141" s="11">
        <f t="shared" si="49"/>
        <v>121</v>
      </c>
      <c r="N141" s="26">
        <v>114</v>
      </c>
      <c r="O141" s="26">
        <v>7</v>
      </c>
      <c r="P141" s="11">
        <f t="shared" si="50"/>
        <v>0</v>
      </c>
      <c r="Q141" s="28"/>
      <c r="R141" s="28"/>
      <c r="S141" s="28"/>
      <c r="T141" s="28"/>
      <c r="U141" s="31"/>
      <c r="V141" s="31"/>
    </row>
    <row r="142" spans="1:22" ht="14.25" customHeight="1">
      <c r="A142" s="17" t="s">
        <v>134</v>
      </c>
      <c r="B142" s="17">
        <v>130622</v>
      </c>
      <c r="C142" s="17">
        <v>3</v>
      </c>
      <c r="D142" s="11">
        <f t="shared" si="47"/>
        <v>385.2</v>
      </c>
      <c r="E142" s="11">
        <f t="shared" si="48"/>
        <v>0</v>
      </c>
      <c r="F142" s="16"/>
      <c r="G142" s="16"/>
      <c r="H142" s="16"/>
      <c r="I142" s="11">
        <f t="shared" si="46"/>
        <v>191.2</v>
      </c>
      <c r="J142" s="16">
        <v>174</v>
      </c>
      <c r="K142" s="16">
        <v>16</v>
      </c>
      <c r="L142" s="16">
        <v>1.2</v>
      </c>
      <c r="M142" s="11">
        <f t="shared" si="49"/>
        <v>194</v>
      </c>
      <c r="N142" s="26">
        <v>187</v>
      </c>
      <c r="O142" s="26">
        <v>7</v>
      </c>
      <c r="P142" s="11">
        <f t="shared" si="50"/>
        <v>0</v>
      </c>
      <c r="Q142" s="28"/>
      <c r="R142" s="28"/>
      <c r="S142" s="28"/>
      <c r="T142" s="28"/>
      <c r="U142" s="31"/>
      <c r="V142" s="31"/>
    </row>
    <row r="143" spans="1:22" ht="14.25" customHeight="1">
      <c r="A143" s="17" t="s">
        <v>135</v>
      </c>
      <c r="B143" s="17">
        <v>130625</v>
      </c>
      <c r="C143" s="17">
        <v>3</v>
      </c>
      <c r="D143" s="11">
        <f t="shared" si="47"/>
        <v>522</v>
      </c>
      <c r="E143" s="11">
        <f t="shared" si="48"/>
        <v>0</v>
      </c>
      <c r="F143" s="16"/>
      <c r="G143" s="16"/>
      <c r="H143" s="16"/>
      <c r="I143" s="11">
        <f t="shared" si="46"/>
        <v>282</v>
      </c>
      <c r="J143" s="16">
        <v>267</v>
      </c>
      <c r="K143" s="16">
        <v>12</v>
      </c>
      <c r="L143" s="16">
        <v>3</v>
      </c>
      <c r="M143" s="11">
        <f t="shared" si="49"/>
        <v>240</v>
      </c>
      <c r="N143" s="26">
        <v>231</v>
      </c>
      <c r="O143" s="26">
        <v>9</v>
      </c>
      <c r="P143" s="11">
        <f t="shared" si="50"/>
        <v>0</v>
      </c>
      <c r="Q143" s="28"/>
      <c r="R143" s="28"/>
      <c r="S143" s="28"/>
      <c r="T143" s="28"/>
      <c r="U143" s="31"/>
      <c r="V143" s="31"/>
    </row>
    <row r="144" spans="1:22" ht="14.25" customHeight="1">
      <c r="A144" s="17" t="s">
        <v>136</v>
      </c>
      <c r="B144" s="21">
        <v>130611</v>
      </c>
      <c r="C144" s="17">
        <v>4</v>
      </c>
      <c r="D144" s="11">
        <f t="shared" si="47"/>
        <v>0</v>
      </c>
      <c r="E144" s="11">
        <f t="shared" si="48"/>
        <v>0</v>
      </c>
      <c r="F144" s="16"/>
      <c r="G144" s="16"/>
      <c r="H144" s="16"/>
      <c r="I144" s="11">
        <f t="shared" si="46"/>
        <v>0</v>
      </c>
      <c r="J144" s="16"/>
      <c r="K144" s="16"/>
      <c r="L144" s="16"/>
      <c r="M144" s="11">
        <f t="shared" si="49"/>
        <v>0</v>
      </c>
      <c r="N144" s="26">
        <v>0</v>
      </c>
      <c r="O144" s="26">
        <v>0</v>
      </c>
      <c r="P144" s="11">
        <f t="shared" si="50"/>
        <v>0</v>
      </c>
      <c r="Q144" s="28"/>
      <c r="R144" s="28"/>
      <c r="S144" s="28"/>
      <c r="T144" s="28"/>
      <c r="U144" s="31"/>
      <c r="V144" s="31"/>
    </row>
    <row r="145" spans="1:22" ht="14.25" customHeight="1">
      <c r="A145" s="17" t="s">
        <v>137</v>
      </c>
      <c r="B145" s="21">
        <v>130685</v>
      </c>
      <c r="C145" s="17">
        <v>4</v>
      </c>
      <c r="D145" s="11">
        <f t="shared" si="47"/>
        <v>4</v>
      </c>
      <c r="E145" s="11">
        <f t="shared" si="48"/>
        <v>0</v>
      </c>
      <c r="F145" s="16"/>
      <c r="G145" s="16"/>
      <c r="H145" s="16"/>
      <c r="I145" s="11">
        <f t="shared" si="46"/>
        <v>0</v>
      </c>
      <c r="J145" s="16"/>
      <c r="K145" s="16"/>
      <c r="L145" s="16"/>
      <c r="M145" s="11">
        <f t="shared" si="49"/>
        <v>4</v>
      </c>
      <c r="N145" s="26">
        <v>4</v>
      </c>
      <c r="O145" s="26">
        <v>0</v>
      </c>
      <c r="P145" s="11">
        <f t="shared" si="50"/>
        <v>0</v>
      </c>
      <c r="Q145" s="28"/>
      <c r="R145" s="28"/>
      <c r="S145" s="28"/>
      <c r="T145" s="28"/>
      <c r="U145" s="31"/>
      <c r="V145" s="31"/>
    </row>
    <row r="146" spans="1:22" ht="14.25" customHeight="1">
      <c r="A146" s="12" t="s">
        <v>138</v>
      </c>
      <c r="B146" s="17">
        <v>130700</v>
      </c>
      <c r="C146" s="14"/>
      <c r="D146" s="11">
        <f t="shared" si="47"/>
        <v>8786.34</v>
      </c>
      <c r="E146" s="11">
        <f t="shared" si="48"/>
        <v>667</v>
      </c>
      <c r="F146" s="11">
        <f t="shared" ref="F146:H146" si="53">F147+F148+F159</f>
        <v>431</v>
      </c>
      <c r="G146" s="11">
        <f t="shared" si="53"/>
        <v>230</v>
      </c>
      <c r="H146" s="11">
        <f t="shared" si="53"/>
        <v>6</v>
      </c>
      <c r="I146" s="11">
        <f t="shared" si="46"/>
        <v>4202.6000000000004</v>
      </c>
      <c r="J146" s="11">
        <f t="shared" ref="J146:L146" si="54">J147+J148+J159</f>
        <v>2874</v>
      </c>
      <c r="K146" s="11">
        <f t="shared" si="54"/>
        <v>1301</v>
      </c>
      <c r="L146" s="11">
        <f t="shared" si="54"/>
        <v>27.6</v>
      </c>
      <c r="M146" s="11">
        <f t="shared" si="49"/>
        <v>2404</v>
      </c>
      <c r="N146" s="11">
        <f>N147+N148+N159</f>
        <v>1723</v>
      </c>
      <c r="O146" s="11">
        <f>O147+O148+O159</f>
        <v>681</v>
      </c>
      <c r="P146" s="11">
        <f t="shared" si="50"/>
        <v>1512.7399999999998</v>
      </c>
      <c r="Q146" s="11">
        <f>Q147+Q148+Q159</f>
        <v>22.32</v>
      </c>
      <c r="R146" s="11">
        <f>R147+R148+R159</f>
        <v>324</v>
      </c>
      <c r="S146" s="11">
        <f>S147+S148+S159</f>
        <v>900.81</v>
      </c>
      <c r="T146" s="11">
        <f>T147+T148+T159</f>
        <v>265.61</v>
      </c>
      <c r="U146" s="31"/>
      <c r="V146" s="31"/>
    </row>
    <row r="147" spans="1:22" ht="14.25" customHeight="1">
      <c r="A147" s="12" t="s">
        <v>16</v>
      </c>
      <c r="B147" s="21"/>
      <c r="C147" s="22">
        <v>5</v>
      </c>
      <c r="D147" s="11">
        <f t="shared" si="47"/>
        <v>4907.54</v>
      </c>
      <c r="E147" s="11">
        <f t="shared" si="48"/>
        <v>487</v>
      </c>
      <c r="F147" s="39">
        <v>288</v>
      </c>
      <c r="G147" s="20">
        <v>193</v>
      </c>
      <c r="H147" s="20">
        <v>6</v>
      </c>
      <c r="I147" s="11">
        <f t="shared" si="46"/>
        <v>2391.8000000000002</v>
      </c>
      <c r="J147" s="16">
        <v>1675</v>
      </c>
      <c r="K147" s="16">
        <v>703</v>
      </c>
      <c r="L147" s="16">
        <v>13.8</v>
      </c>
      <c r="M147" s="11">
        <f t="shared" si="49"/>
        <v>516</v>
      </c>
      <c r="N147" s="29">
        <v>385</v>
      </c>
      <c r="O147" s="29">
        <v>131</v>
      </c>
      <c r="P147" s="11">
        <f t="shared" si="50"/>
        <v>1512.7399999999998</v>
      </c>
      <c r="Q147" s="26">
        <v>22.32</v>
      </c>
      <c r="R147" s="26">
        <v>324</v>
      </c>
      <c r="S147" s="26">
        <v>900.81</v>
      </c>
      <c r="T147" s="26">
        <v>265.61</v>
      </c>
      <c r="U147" s="31"/>
      <c r="V147" s="31"/>
    </row>
    <row r="148" spans="1:22" ht="14.25" customHeight="1">
      <c r="A148" s="12" t="s">
        <v>17</v>
      </c>
      <c r="B148" s="13"/>
      <c r="C148" s="22"/>
      <c r="D148" s="11">
        <f t="shared" si="47"/>
        <v>3042.8</v>
      </c>
      <c r="E148" s="11">
        <f t="shared" si="48"/>
        <v>180</v>
      </c>
      <c r="F148" s="15">
        <f t="shared" ref="F148:H148" si="55">SUM(F149:F158)</f>
        <v>143</v>
      </c>
      <c r="G148" s="15">
        <f t="shared" si="55"/>
        <v>37</v>
      </c>
      <c r="H148" s="15">
        <f t="shared" si="55"/>
        <v>0</v>
      </c>
      <c r="I148" s="11">
        <f t="shared" si="46"/>
        <v>1373.8</v>
      </c>
      <c r="J148" s="15">
        <f t="shared" ref="J148:L148" si="56">SUM(J149:J158)</f>
        <v>913</v>
      </c>
      <c r="K148" s="15">
        <f t="shared" si="56"/>
        <v>450</v>
      </c>
      <c r="L148" s="15">
        <f t="shared" si="56"/>
        <v>10.799999999999999</v>
      </c>
      <c r="M148" s="11">
        <f t="shared" si="49"/>
        <v>1489</v>
      </c>
      <c r="N148" s="15">
        <f>SUM(N149:N158)</f>
        <v>1011</v>
      </c>
      <c r="O148" s="15">
        <f>SUM(O149:O158)</f>
        <v>478</v>
      </c>
      <c r="P148" s="11">
        <f t="shared" si="50"/>
        <v>0</v>
      </c>
      <c r="Q148" s="15">
        <f>SUM(Q149:Q158)</f>
        <v>0</v>
      </c>
      <c r="R148" s="15">
        <f>SUM(R149:R158)</f>
        <v>0</v>
      </c>
      <c r="S148" s="15">
        <f>SUM(S149:S158)</f>
        <v>0</v>
      </c>
      <c r="T148" s="15">
        <f>SUM(T149:T158)</f>
        <v>0</v>
      </c>
      <c r="U148" s="31"/>
      <c r="V148" s="31"/>
    </row>
    <row r="149" spans="1:22" ht="14.25" customHeight="1">
      <c r="A149" s="17" t="s">
        <v>139</v>
      </c>
      <c r="B149" s="17">
        <v>130722</v>
      </c>
      <c r="C149" s="17">
        <v>1</v>
      </c>
      <c r="D149" s="11">
        <f t="shared" si="47"/>
        <v>600.4</v>
      </c>
      <c r="E149" s="11">
        <f t="shared" si="48"/>
        <v>0</v>
      </c>
      <c r="F149" s="16"/>
      <c r="G149" s="16"/>
      <c r="H149" s="16"/>
      <c r="I149" s="11">
        <f t="shared" si="46"/>
        <v>266.39999999999998</v>
      </c>
      <c r="J149" s="16">
        <v>136</v>
      </c>
      <c r="K149" s="16">
        <v>128</v>
      </c>
      <c r="L149" s="16">
        <v>2.4</v>
      </c>
      <c r="M149" s="11">
        <f t="shared" si="49"/>
        <v>334</v>
      </c>
      <c r="N149" s="29">
        <v>254</v>
      </c>
      <c r="O149" s="29">
        <v>80</v>
      </c>
      <c r="P149" s="11">
        <f t="shared" si="50"/>
        <v>0</v>
      </c>
      <c r="Q149" s="28"/>
      <c r="R149" s="28"/>
      <c r="S149" s="28"/>
      <c r="T149" s="28"/>
      <c r="U149" s="31"/>
      <c r="V149" s="31"/>
    </row>
    <row r="150" spans="1:22" ht="14.25" customHeight="1">
      <c r="A150" s="17" t="s">
        <v>140</v>
      </c>
      <c r="B150" s="17">
        <v>130723</v>
      </c>
      <c r="C150" s="17">
        <v>1</v>
      </c>
      <c r="D150" s="11">
        <f t="shared" si="47"/>
        <v>97</v>
      </c>
      <c r="E150" s="11">
        <f t="shared" si="48"/>
        <v>0</v>
      </c>
      <c r="F150" s="16"/>
      <c r="G150" s="16"/>
      <c r="H150" s="16"/>
      <c r="I150" s="11">
        <f t="shared" si="46"/>
        <v>6</v>
      </c>
      <c r="J150" s="16">
        <v>4</v>
      </c>
      <c r="K150" s="16">
        <v>2</v>
      </c>
      <c r="L150" s="16"/>
      <c r="M150" s="11">
        <f t="shared" si="49"/>
        <v>91</v>
      </c>
      <c r="N150" s="29">
        <v>53</v>
      </c>
      <c r="O150" s="29">
        <v>38</v>
      </c>
      <c r="P150" s="11">
        <f t="shared" si="50"/>
        <v>0</v>
      </c>
      <c r="Q150" s="28"/>
      <c r="R150" s="28"/>
      <c r="S150" s="28"/>
      <c r="T150" s="28"/>
      <c r="U150" s="31"/>
      <c r="V150" s="31"/>
    </row>
    <row r="151" spans="1:22" ht="14.25" customHeight="1">
      <c r="A151" s="17" t="s">
        <v>141</v>
      </c>
      <c r="B151" s="17">
        <v>130724</v>
      </c>
      <c r="C151" s="17">
        <v>1</v>
      </c>
      <c r="D151" s="11">
        <f t="shared" si="47"/>
        <v>173</v>
      </c>
      <c r="E151" s="11">
        <f t="shared" si="48"/>
        <v>0</v>
      </c>
      <c r="F151" s="16"/>
      <c r="G151" s="16"/>
      <c r="H151" s="16"/>
      <c r="I151" s="11">
        <f t="shared" si="46"/>
        <v>105</v>
      </c>
      <c r="J151" s="16">
        <v>59</v>
      </c>
      <c r="K151" s="16">
        <v>46</v>
      </c>
      <c r="L151" s="16"/>
      <c r="M151" s="11">
        <f t="shared" si="49"/>
        <v>68</v>
      </c>
      <c r="N151" s="26">
        <v>38</v>
      </c>
      <c r="O151" s="26">
        <v>30</v>
      </c>
      <c r="P151" s="11">
        <f t="shared" si="50"/>
        <v>0</v>
      </c>
      <c r="Q151" s="28"/>
      <c r="R151" s="28"/>
      <c r="S151" s="28"/>
      <c r="T151" s="28"/>
      <c r="U151" s="31"/>
      <c r="V151" s="31"/>
    </row>
    <row r="152" spans="1:22" ht="14.25" customHeight="1">
      <c r="A152" s="17" t="s">
        <v>142</v>
      </c>
      <c r="B152" s="17">
        <v>130725</v>
      </c>
      <c r="C152" s="17">
        <v>1</v>
      </c>
      <c r="D152" s="11">
        <f t="shared" si="47"/>
        <v>103</v>
      </c>
      <c r="E152" s="11">
        <f t="shared" si="48"/>
        <v>0</v>
      </c>
      <c r="F152" s="16"/>
      <c r="G152" s="16"/>
      <c r="H152" s="16"/>
      <c r="I152" s="11">
        <f t="shared" si="46"/>
        <v>49</v>
      </c>
      <c r="J152" s="16">
        <v>30</v>
      </c>
      <c r="K152" s="16">
        <v>19</v>
      </c>
      <c r="L152" s="16"/>
      <c r="M152" s="11">
        <f t="shared" si="49"/>
        <v>54</v>
      </c>
      <c r="N152" s="29">
        <v>29</v>
      </c>
      <c r="O152" s="29">
        <v>25</v>
      </c>
      <c r="P152" s="11">
        <f t="shared" si="50"/>
        <v>0</v>
      </c>
      <c r="Q152" s="28"/>
      <c r="R152" s="28"/>
      <c r="S152" s="28"/>
      <c r="T152" s="28"/>
      <c r="U152" s="31"/>
      <c r="V152" s="31"/>
    </row>
    <row r="153" spans="1:22" ht="14.25" customHeight="1">
      <c r="A153" s="17" t="s">
        <v>143</v>
      </c>
      <c r="B153" s="17">
        <v>130726</v>
      </c>
      <c r="C153" s="17">
        <v>1</v>
      </c>
      <c r="D153" s="11">
        <f t="shared" si="47"/>
        <v>300.2</v>
      </c>
      <c r="E153" s="11">
        <f t="shared" si="48"/>
        <v>0</v>
      </c>
      <c r="F153" s="16"/>
      <c r="G153" s="16"/>
      <c r="H153" s="16"/>
      <c r="I153" s="11">
        <f t="shared" si="46"/>
        <v>58.2</v>
      </c>
      <c r="J153" s="16">
        <v>33</v>
      </c>
      <c r="K153" s="16">
        <v>24</v>
      </c>
      <c r="L153" s="16">
        <v>1.2</v>
      </c>
      <c r="M153" s="11">
        <f t="shared" si="49"/>
        <v>242</v>
      </c>
      <c r="N153" s="29">
        <v>145</v>
      </c>
      <c r="O153" s="29">
        <v>97</v>
      </c>
      <c r="P153" s="11">
        <f t="shared" si="50"/>
        <v>0</v>
      </c>
      <c r="Q153" s="28"/>
      <c r="R153" s="28"/>
      <c r="S153" s="28"/>
      <c r="T153" s="28"/>
      <c r="U153" s="31"/>
      <c r="V153" s="31"/>
    </row>
    <row r="154" spans="1:22" ht="14.25" customHeight="1">
      <c r="A154" s="17" t="s">
        <v>144</v>
      </c>
      <c r="B154" s="17">
        <v>130727</v>
      </c>
      <c r="C154" s="17">
        <v>1</v>
      </c>
      <c r="D154" s="11">
        <f t="shared" si="47"/>
        <v>314.60000000000002</v>
      </c>
      <c r="E154" s="11">
        <f t="shared" si="48"/>
        <v>0</v>
      </c>
      <c r="F154" s="38"/>
      <c r="G154" s="16"/>
      <c r="H154" s="16"/>
      <c r="I154" s="11">
        <f t="shared" si="46"/>
        <v>226.6</v>
      </c>
      <c r="J154" s="16">
        <v>133</v>
      </c>
      <c r="K154" s="16">
        <v>93</v>
      </c>
      <c r="L154" s="16">
        <v>0.6</v>
      </c>
      <c r="M154" s="11">
        <f t="shared" si="49"/>
        <v>88</v>
      </c>
      <c r="N154" s="29">
        <v>56</v>
      </c>
      <c r="O154" s="29">
        <v>32</v>
      </c>
      <c r="P154" s="11">
        <f t="shared" si="50"/>
        <v>0</v>
      </c>
      <c r="Q154" s="28"/>
      <c r="R154" s="28"/>
      <c r="S154" s="28"/>
      <c r="T154" s="28"/>
      <c r="U154" s="31"/>
      <c r="V154" s="31"/>
    </row>
    <row r="155" spans="1:22" ht="14.25" customHeight="1">
      <c r="A155" s="17" t="s">
        <v>145</v>
      </c>
      <c r="B155" s="17">
        <v>130728</v>
      </c>
      <c r="C155" s="17">
        <v>1</v>
      </c>
      <c r="D155" s="11">
        <f t="shared" si="47"/>
        <v>397.4</v>
      </c>
      <c r="E155" s="11">
        <f t="shared" si="48"/>
        <v>161</v>
      </c>
      <c r="F155" s="38">
        <v>130</v>
      </c>
      <c r="G155" s="16">
        <v>31</v>
      </c>
      <c r="H155" s="16"/>
      <c r="I155" s="11">
        <f t="shared" si="46"/>
        <v>143.4</v>
      </c>
      <c r="J155" s="16">
        <v>97</v>
      </c>
      <c r="K155" s="16">
        <v>44</v>
      </c>
      <c r="L155" s="16">
        <v>2.4</v>
      </c>
      <c r="M155" s="11">
        <f t="shared" si="49"/>
        <v>93</v>
      </c>
      <c r="N155" s="26">
        <v>67</v>
      </c>
      <c r="O155" s="26">
        <v>26</v>
      </c>
      <c r="P155" s="11">
        <f t="shared" si="50"/>
        <v>0</v>
      </c>
      <c r="Q155" s="28"/>
      <c r="R155" s="28"/>
      <c r="S155" s="28"/>
      <c r="T155" s="28"/>
      <c r="U155" s="31"/>
      <c r="V155" s="31"/>
    </row>
    <row r="156" spans="1:22" ht="14.25" customHeight="1">
      <c r="A156" s="17" t="s">
        <v>146</v>
      </c>
      <c r="B156" s="17">
        <v>130730</v>
      </c>
      <c r="C156" s="17">
        <v>1</v>
      </c>
      <c r="D156" s="11">
        <f t="shared" si="47"/>
        <v>352.4</v>
      </c>
      <c r="E156" s="11">
        <f t="shared" si="48"/>
        <v>0</v>
      </c>
      <c r="F156" s="38"/>
      <c r="G156" s="16"/>
      <c r="H156" s="16"/>
      <c r="I156" s="11">
        <f t="shared" si="46"/>
        <v>193.4</v>
      </c>
      <c r="J156" s="16">
        <v>164</v>
      </c>
      <c r="K156" s="16">
        <v>27</v>
      </c>
      <c r="L156" s="16">
        <v>2.4</v>
      </c>
      <c r="M156" s="11">
        <f t="shared" si="49"/>
        <v>159</v>
      </c>
      <c r="N156" s="29">
        <v>125</v>
      </c>
      <c r="O156" s="29">
        <v>34</v>
      </c>
      <c r="P156" s="11">
        <f t="shared" si="50"/>
        <v>0</v>
      </c>
      <c r="Q156" s="28"/>
      <c r="R156" s="28"/>
      <c r="S156" s="28"/>
      <c r="T156" s="28"/>
      <c r="U156" s="31"/>
      <c r="V156" s="31"/>
    </row>
    <row r="157" spans="1:22" ht="14.25" customHeight="1">
      <c r="A157" s="17" t="s">
        <v>147</v>
      </c>
      <c r="B157" s="17">
        <v>130731</v>
      </c>
      <c r="C157" s="17">
        <v>1</v>
      </c>
      <c r="D157" s="11">
        <f t="shared" si="47"/>
        <v>441.2</v>
      </c>
      <c r="E157" s="11">
        <f t="shared" si="48"/>
        <v>19</v>
      </c>
      <c r="F157" s="38">
        <v>13</v>
      </c>
      <c r="G157" s="16">
        <v>6</v>
      </c>
      <c r="H157" s="16"/>
      <c r="I157" s="11">
        <f t="shared" si="46"/>
        <v>211.2</v>
      </c>
      <c r="J157" s="16">
        <v>160</v>
      </c>
      <c r="K157" s="16">
        <v>50</v>
      </c>
      <c r="L157" s="16">
        <v>1.2</v>
      </c>
      <c r="M157" s="11">
        <f t="shared" si="49"/>
        <v>211</v>
      </c>
      <c r="N157" s="29">
        <v>152</v>
      </c>
      <c r="O157" s="29">
        <v>59</v>
      </c>
      <c r="P157" s="11">
        <f t="shared" si="50"/>
        <v>0</v>
      </c>
      <c r="Q157" s="28"/>
      <c r="R157" s="28"/>
      <c r="S157" s="28"/>
      <c r="T157" s="28"/>
      <c r="U157" s="31"/>
      <c r="V157" s="31"/>
    </row>
    <row r="158" spans="1:22" ht="14.25" customHeight="1">
      <c r="A158" s="17" t="s">
        <v>148</v>
      </c>
      <c r="B158" s="17">
        <v>130732</v>
      </c>
      <c r="C158" s="17">
        <v>1</v>
      </c>
      <c r="D158" s="11">
        <f t="shared" si="47"/>
        <v>263.60000000000002</v>
      </c>
      <c r="E158" s="11">
        <f t="shared" si="48"/>
        <v>0</v>
      </c>
      <c r="F158" s="16"/>
      <c r="G158" s="16"/>
      <c r="H158" s="16"/>
      <c r="I158" s="11">
        <f t="shared" si="46"/>
        <v>114.6</v>
      </c>
      <c r="J158" s="16">
        <v>97</v>
      </c>
      <c r="K158" s="16">
        <v>17</v>
      </c>
      <c r="L158" s="16">
        <v>0.6</v>
      </c>
      <c r="M158" s="11">
        <f t="shared" si="49"/>
        <v>149</v>
      </c>
      <c r="N158" s="29">
        <v>92</v>
      </c>
      <c r="O158" s="29">
        <v>57</v>
      </c>
      <c r="P158" s="11">
        <f t="shared" si="50"/>
        <v>0</v>
      </c>
      <c r="Q158" s="28"/>
      <c r="R158" s="28"/>
      <c r="S158" s="28"/>
      <c r="T158" s="28"/>
      <c r="U158" s="31"/>
      <c r="V158" s="31"/>
    </row>
    <row r="159" spans="1:22" ht="14.25" customHeight="1">
      <c r="A159" s="12" t="s">
        <v>30</v>
      </c>
      <c r="B159" s="19"/>
      <c r="C159" s="22"/>
      <c r="D159" s="11">
        <f t="shared" si="47"/>
        <v>836</v>
      </c>
      <c r="E159" s="11">
        <f t="shared" si="48"/>
        <v>0</v>
      </c>
      <c r="F159" s="20">
        <f t="shared" ref="F159:H159" si="57">SUM(F160:F168)</f>
        <v>0</v>
      </c>
      <c r="G159" s="20">
        <f t="shared" si="57"/>
        <v>0</v>
      </c>
      <c r="H159" s="20">
        <f t="shared" si="57"/>
        <v>0</v>
      </c>
      <c r="I159" s="11">
        <f t="shared" si="46"/>
        <v>437</v>
      </c>
      <c r="J159" s="20">
        <f t="shared" ref="J159:L159" si="58">SUM(J160:J168)</f>
        <v>286</v>
      </c>
      <c r="K159" s="20">
        <f t="shared" si="58"/>
        <v>148</v>
      </c>
      <c r="L159" s="20">
        <f t="shared" si="58"/>
        <v>3</v>
      </c>
      <c r="M159" s="11">
        <f t="shared" si="49"/>
        <v>399</v>
      </c>
      <c r="N159" s="20">
        <f>SUM(N160:N168)</f>
        <v>327</v>
      </c>
      <c r="O159" s="20">
        <f>SUM(O160:O168)</f>
        <v>72</v>
      </c>
      <c r="P159" s="11">
        <f t="shared" si="50"/>
        <v>0</v>
      </c>
      <c r="Q159" s="20">
        <f>SUM(Q160:Q168)</f>
        <v>0</v>
      </c>
      <c r="R159" s="20">
        <f>SUM(R160:R168)</f>
        <v>0</v>
      </c>
      <c r="S159" s="20">
        <f>SUM(S160:S168)</f>
        <v>0</v>
      </c>
      <c r="T159" s="20">
        <f>SUM(T160:T168)</f>
        <v>0</v>
      </c>
      <c r="U159" s="31"/>
      <c r="V159" s="31"/>
    </row>
    <row r="160" spans="1:22" ht="14.25" customHeight="1">
      <c r="A160" s="17" t="s">
        <v>112</v>
      </c>
      <c r="B160" s="17">
        <v>130702</v>
      </c>
      <c r="C160" s="17">
        <v>3</v>
      </c>
      <c r="D160" s="11">
        <f t="shared" si="47"/>
        <v>0</v>
      </c>
      <c r="E160" s="11">
        <f t="shared" si="48"/>
        <v>0</v>
      </c>
      <c r="F160" s="16"/>
      <c r="G160" s="16"/>
      <c r="H160" s="16"/>
      <c r="I160" s="11">
        <f t="shared" si="46"/>
        <v>0</v>
      </c>
      <c r="J160" s="16"/>
      <c r="K160" s="16"/>
      <c r="L160" s="16"/>
      <c r="M160" s="11">
        <f t="shared" si="49"/>
        <v>0</v>
      </c>
      <c r="N160" s="26">
        <v>0</v>
      </c>
      <c r="O160" s="26">
        <v>0</v>
      </c>
      <c r="P160" s="11">
        <f t="shared" si="50"/>
        <v>0</v>
      </c>
      <c r="Q160" s="28"/>
      <c r="R160" s="28"/>
      <c r="S160" s="28"/>
      <c r="T160" s="28"/>
      <c r="U160" s="31"/>
      <c r="V160" s="31"/>
    </row>
    <row r="161" spans="1:22" ht="14.25" customHeight="1">
      <c r="A161" s="17" t="s">
        <v>33</v>
      </c>
      <c r="B161" s="17">
        <v>130703</v>
      </c>
      <c r="C161" s="17">
        <v>3</v>
      </c>
      <c r="D161" s="11">
        <f t="shared" si="47"/>
        <v>0</v>
      </c>
      <c r="E161" s="11">
        <f t="shared" si="48"/>
        <v>0</v>
      </c>
      <c r="F161" s="16"/>
      <c r="G161" s="16"/>
      <c r="H161" s="16"/>
      <c r="I161" s="11">
        <f t="shared" si="46"/>
        <v>0</v>
      </c>
      <c r="J161" s="16"/>
      <c r="K161" s="16"/>
      <c r="L161" s="16"/>
      <c r="M161" s="11">
        <f t="shared" si="49"/>
        <v>0</v>
      </c>
      <c r="N161" s="26">
        <v>0</v>
      </c>
      <c r="O161" s="26">
        <v>0</v>
      </c>
      <c r="P161" s="11">
        <f t="shared" si="50"/>
        <v>0</v>
      </c>
      <c r="Q161" s="28"/>
      <c r="R161" s="28"/>
      <c r="S161" s="28"/>
      <c r="T161" s="28"/>
      <c r="U161" s="31"/>
      <c r="V161" s="31"/>
    </row>
    <row r="162" spans="1:22" ht="14.25" customHeight="1">
      <c r="A162" s="17" t="s">
        <v>149</v>
      </c>
      <c r="B162" s="17">
        <v>130705</v>
      </c>
      <c r="C162" s="17">
        <v>3</v>
      </c>
      <c r="D162" s="11">
        <f t="shared" si="47"/>
        <v>584.4</v>
      </c>
      <c r="E162" s="11">
        <f t="shared" si="48"/>
        <v>0</v>
      </c>
      <c r="F162" s="16"/>
      <c r="G162" s="16"/>
      <c r="H162" s="16"/>
      <c r="I162" s="11">
        <f t="shared" si="46"/>
        <v>318.39999999999998</v>
      </c>
      <c r="J162" s="16">
        <v>217</v>
      </c>
      <c r="K162" s="16">
        <v>99</v>
      </c>
      <c r="L162" s="16">
        <v>2.4</v>
      </c>
      <c r="M162" s="11">
        <f t="shared" si="49"/>
        <v>266</v>
      </c>
      <c r="N162" s="29">
        <v>230</v>
      </c>
      <c r="O162" s="29">
        <v>36</v>
      </c>
      <c r="P162" s="11">
        <f t="shared" si="50"/>
        <v>0</v>
      </c>
      <c r="Q162" s="28"/>
      <c r="R162" s="28"/>
      <c r="S162" s="28"/>
      <c r="T162" s="28"/>
      <c r="U162" s="31"/>
      <c r="V162" s="31"/>
    </row>
    <row r="163" spans="1:22" ht="14.25" customHeight="1">
      <c r="A163" s="17" t="s">
        <v>150</v>
      </c>
      <c r="B163" s="17">
        <v>130706</v>
      </c>
      <c r="C163" s="17">
        <v>3</v>
      </c>
      <c r="D163" s="11">
        <f t="shared" si="47"/>
        <v>23</v>
      </c>
      <c r="E163" s="11">
        <f t="shared" si="48"/>
        <v>0</v>
      </c>
      <c r="F163" s="16"/>
      <c r="G163" s="16"/>
      <c r="H163" s="16"/>
      <c r="I163" s="11">
        <f t="shared" si="46"/>
        <v>0</v>
      </c>
      <c r="J163" s="16"/>
      <c r="K163" s="16"/>
      <c r="L163" s="16"/>
      <c r="M163" s="11">
        <f t="shared" si="49"/>
        <v>23</v>
      </c>
      <c r="N163" s="26">
        <v>18</v>
      </c>
      <c r="O163" s="26">
        <v>5</v>
      </c>
      <c r="P163" s="11">
        <f t="shared" si="50"/>
        <v>0</v>
      </c>
      <c r="Q163" s="28"/>
      <c r="R163" s="28"/>
      <c r="S163" s="28"/>
      <c r="T163" s="28"/>
      <c r="U163" s="31"/>
      <c r="V163" s="31"/>
    </row>
    <row r="164" spans="1:22" ht="14.25" customHeight="1">
      <c r="A164" s="17" t="s">
        <v>151</v>
      </c>
      <c r="B164" s="17">
        <v>130729</v>
      </c>
      <c r="C164" s="17">
        <v>3</v>
      </c>
      <c r="D164" s="11">
        <f t="shared" si="47"/>
        <v>181.6</v>
      </c>
      <c r="E164" s="11">
        <f t="shared" si="48"/>
        <v>0</v>
      </c>
      <c r="F164" s="16"/>
      <c r="G164" s="16"/>
      <c r="H164" s="16"/>
      <c r="I164" s="11">
        <f t="shared" si="46"/>
        <v>99.6</v>
      </c>
      <c r="J164" s="16">
        <v>54</v>
      </c>
      <c r="K164" s="16">
        <v>45</v>
      </c>
      <c r="L164" s="16">
        <v>0.6</v>
      </c>
      <c r="M164" s="11">
        <f t="shared" si="49"/>
        <v>82</v>
      </c>
      <c r="N164" s="29">
        <v>59</v>
      </c>
      <c r="O164" s="29">
        <v>23</v>
      </c>
      <c r="P164" s="11">
        <f t="shared" si="50"/>
        <v>0</v>
      </c>
      <c r="Q164" s="28"/>
      <c r="R164" s="28"/>
      <c r="S164" s="28"/>
      <c r="T164" s="28"/>
      <c r="U164" s="31"/>
      <c r="V164" s="31"/>
    </row>
    <row r="165" spans="1:22" ht="14.25" customHeight="1">
      <c r="A165" s="17" t="s">
        <v>152</v>
      </c>
      <c r="B165" s="17">
        <v>130733</v>
      </c>
      <c r="C165" s="17">
        <v>3</v>
      </c>
      <c r="D165" s="11">
        <f t="shared" si="47"/>
        <v>47</v>
      </c>
      <c r="E165" s="11">
        <f t="shared" si="48"/>
        <v>0</v>
      </c>
      <c r="F165" s="16"/>
      <c r="G165" s="16"/>
      <c r="H165" s="16"/>
      <c r="I165" s="11">
        <f t="shared" si="46"/>
        <v>19</v>
      </c>
      <c r="J165" s="16">
        <v>15</v>
      </c>
      <c r="K165" s="16">
        <v>4</v>
      </c>
      <c r="L165" s="16"/>
      <c r="M165" s="11">
        <f t="shared" si="49"/>
        <v>28</v>
      </c>
      <c r="N165" s="29">
        <v>20</v>
      </c>
      <c r="O165" s="29">
        <v>8</v>
      </c>
      <c r="P165" s="11">
        <f t="shared" si="50"/>
        <v>0</v>
      </c>
      <c r="Q165" s="28"/>
      <c r="R165" s="28"/>
      <c r="S165" s="28"/>
      <c r="T165" s="28"/>
      <c r="U165" s="31"/>
      <c r="V165" s="31"/>
    </row>
    <row r="166" spans="1:22" ht="14.25" customHeight="1">
      <c r="A166" s="17" t="s">
        <v>153</v>
      </c>
      <c r="B166" s="21">
        <v>130707</v>
      </c>
      <c r="C166" s="17">
        <v>4</v>
      </c>
      <c r="D166" s="11">
        <f t="shared" si="47"/>
        <v>0</v>
      </c>
      <c r="E166" s="11">
        <f t="shared" si="48"/>
        <v>0</v>
      </c>
      <c r="F166" s="16"/>
      <c r="G166" s="16"/>
      <c r="H166" s="16"/>
      <c r="I166" s="11">
        <f t="shared" si="46"/>
        <v>0</v>
      </c>
      <c r="J166" s="16"/>
      <c r="K166" s="16"/>
      <c r="L166" s="16"/>
      <c r="M166" s="11">
        <f t="shared" si="49"/>
        <v>0</v>
      </c>
      <c r="N166" s="26"/>
      <c r="O166" s="26">
        <v>0</v>
      </c>
      <c r="P166" s="11">
        <f t="shared" si="50"/>
        <v>0</v>
      </c>
      <c r="Q166" s="28"/>
      <c r="R166" s="28"/>
      <c r="S166" s="28"/>
      <c r="T166" s="28"/>
      <c r="U166" s="31"/>
      <c r="V166" s="31"/>
    </row>
    <row r="167" spans="1:22" ht="14.25" customHeight="1">
      <c r="A167" s="17" t="s">
        <v>154</v>
      </c>
      <c r="B167" s="21">
        <v>130708</v>
      </c>
      <c r="C167" s="17">
        <v>4</v>
      </c>
      <c r="D167" s="11">
        <f t="shared" si="47"/>
        <v>0</v>
      </c>
      <c r="E167" s="11">
        <f t="shared" si="48"/>
        <v>0</v>
      </c>
      <c r="F167" s="16"/>
      <c r="G167" s="16"/>
      <c r="H167" s="16"/>
      <c r="I167" s="11">
        <f t="shared" si="46"/>
        <v>0</v>
      </c>
      <c r="J167" s="16"/>
      <c r="K167" s="16"/>
      <c r="L167" s="16"/>
      <c r="M167" s="11">
        <f t="shared" si="49"/>
        <v>0</v>
      </c>
      <c r="N167" s="26"/>
      <c r="O167" s="26">
        <v>0</v>
      </c>
      <c r="P167" s="11">
        <f t="shared" si="50"/>
        <v>0</v>
      </c>
      <c r="Q167" s="28"/>
      <c r="R167" s="28"/>
      <c r="S167" s="28"/>
      <c r="T167" s="28"/>
      <c r="U167" s="31"/>
      <c r="V167" s="31"/>
    </row>
    <row r="168" spans="1:22" ht="14.25" customHeight="1">
      <c r="A168" s="17" t="s">
        <v>155</v>
      </c>
      <c r="B168" s="21">
        <v>130711</v>
      </c>
      <c r="C168" s="17">
        <v>4</v>
      </c>
      <c r="D168" s="11">
        <f t="shared" si="47"/>
        <v>0</v>
      </c>
      <c r="E168" s="11">
        <f t="shared" si="48"/>
        <v>0</v>
      </c>
      <c r="F168" s="16"/>
      <c r="G168" s="16"/>
      <c r="H168" s="16"/>
      <c r="I168" s="11">
        <f t="shared" si="46"/>
        <v>0</v>
      </c>
      <c r="J168" s="16"/>
      <c r="K168" s="16"/>
      <c r="L168" s="16"/>
      <c r="M168" s="11">
        <f t="shared" si="49"/>
        <v>0</v>
      </c>
      <c r="N168" s="29"/>
      <c r="O168" s="29">
        <v>0</v>
      </c>
      <c r="P168" s="11">
        <f t="shared" si="50"/>
        <v>0</v>
      </c>
      <c r="Q168" s="28"/>
      <c r="R168" s="28"/>
      <c r="S168" s="28"/>
      <c r="T168" s="28"/>
      <c r="U168" s="31"/>
      <c r="V168" s="31"/>
    </row>
    <row r="169" spans="1:22" ht="14.25" customHeight="1">
      <c r="A169" s="12" t="s">
        <v>156</v>
      </c>
      <c r="B169" s="17">
        <v>130800</v>
      </c>
      <c r="C169" s="14"/>
      <c r="D169" s="11">
        <f t="shared" si="47"/>
        <v>8822.02</v>
      </c>
      <c r="E169" s="11">
        <f t="shared" si="48"/>
        <v>246.2</v>
      </c>
      <c r="F169" s="11">
        <f t="shared" ref="F169:H169" si="59">F170+F171+F180</f>
        <v>148</v>
      </c>
      <c r="G169" s="11">
        <f t="shared" si="59"/>
        <v>97</v>
      </c>
      <c r="H169" s="11">
        <f t="shared" si="59"/>
        <v>1.2</v>
      </c>
      <c r="I169" s="11">
        <f t="shared" si="46"/>
        <v>4682.6000000000004</v>
      </c>
      <c r="J169" s="11">
        <f t="shared" ref="J169:L169" si="60">J170+J171+J180</f>
        <v>3096</v>
      </c>
      <c r="K169" s="11">
        <f t="shared" si="60"/>
        <v>1559</v>
      </c>
      <c r="L169" s="11">
        <f t="shared" si="60"/>
        <v>27.6</v>
      </c>
      <c r="M169" s="11">
        <f t="shared" si="49"/>
        <v>2045</v>
      </c>
      <c r="N169" s="11">
        <f>N170+N171+N180</f>
        <v>1394</v>
      </c>
      <c r="O169" s="11">
        <f>O170+O171+O180</f>
        <v>651</v>
      </c>
      <c r="P169" s="11">
        <f t="shared" si="50"/>
        <v>1848.22</v>
      </c>
      <c r="Q169" s="11">
        <f>Q170+Q171+Q180</f>
        <v>29.52</v>
      </c>
      <c r="R169" s="11">
        <f>R170+R171+R180</f>
        <v>380.25</v>
      </c>
      <c r="S169" s="11">
        <f>S170+S171+S180</f>
        <v>1120.95</v>
      </c>
      <c r="T169" s="11">
        <f>T170+T171+T180</f>
        <v>317.5</v>
      </c>
      <c r="U169" s="31"/>
      <c r="V169" s="31"/>
    </row>
    <row r="170" spans="1:22" ht="14.25" customHeight="1">
      <c r="A170" s="12" t="s">
        <v>16</v>
      </c>
      <c r="B170" s="21"/>
      <c r="C170" s="22">
        <v>5</v>
      </c>
      <c r="D170" s="11">
        <f t="shared" si="47"/>
        <v>3949.2200000000003</v>
      </c>
      <c r="E170" s="11">
        <f t="shared" si="48"/>
        <v>246.2</v>
      </c>
      <c r="F170" s="37">
        <v>148</v>
      </c>
      <c r="G170" s="20">
        <v>97</v>
      </c>
      <c r="H170" s="20">
        <v>1.2</v>
      </c>
      <c r="I170" s="11">
        <f t="shared" si="46"/>
        <v>1681.8</v>
      </c>
      <c r="J170" s="16">
        <v>1228</v>
      </c>
      <c r="K170" s="16">
        <v>446</v>
      </c>
      <c r="L170" s="16">
        <v>7.8</v>
      </c>
      <c r="M170" s="11">
        <f t="shared" si="49"/>
        <v>173</v>
      </c>
      <c r="N170" s="26">
        <v>125</v>
      </c>
      <c r="O170" s="26">
        <v>48</v>
      </c>
      <c r="P170" s="11">
        <f t="shared" si="50"/>
        <v>1848.22</v>
      </c>
      <c r="Q170" s="29">
        <v>29.52</v>
      </c>
      <c r="R170" s="29">
        <v>380.25</v>
      </c>
      <c r="S170" s="29">
        <v>1120.95</v>
      </c>
      <c r="T170" s="26">
        <v>317.5</v>
      </c>
      <c r="U170" s="31"/>
      <c r="V170" s="31"/>
    </row>
    <row r="171" spans="1:22" ht="14.25" customHeight="1">
      <c r="A171" s="12" t="s">
        <v>17</v>
      </c>
      <c r="B171" s="13"/>
      <c r="C171" s="22"/>
      <c r="D171" s="11">
        <f t="shared" si="47"/>
        <v>4608.2</v>
      </c>
      <c r="E171" s="11">
        <f t="shared" si="48"/>
        <v>0</v>
      </c>
      <c r="F171" s="15">
        <f t="shared" ref="F171:H171" si="61">SUM(F172:F179)</f>
        <v>0</v>
      </c>
      <c r="G171" s="15">
        <f t="shared" si="61"/>
        <v>0</v>
      </c>
      <c r="H171" s="15">
        <f t="shared" si="61"/>
        <v>0</v>
      </c>
      <c r="I171" s="11">
        <f t="shared" si="46"/>
        <v>2877.2</v>
      </c>
      <c r="J171" s="15">
        <f t="shared" ref="J171:L171" si="62">SUM(J172:J179)</f>
        <v>1766</v>
      </c>
      <c r="K171" s="15">
        <f t="shared" si="62"/>
        <v>1092</v>
      </c>
      <c r="L171" s="15">
        <f t="shared" si="62"/>
        <v>19.2</v>
      </c>
      <c r="M171" s="11">
        <f t="shared" si="49"/>
        <v>1731</v>
      </c>
      <c r="N171" s="15">
        <f>SUM(N172:N179)</f>
        <v>1158</v>
      </c>
      <c r="O171" s="15">
        <f>SUM(O172:O179)</f>
        <v>573</v>
      </c>
      <c r="P171" s="11">
        <f t="shared" si="50"/>
        <v>0</v>
      </c>
      <c r="Q171" s="15">
        <f>SUM(Q172:Q179)</f>
        <v>0</v>
      </c>
      <c r="R171" s="15">
        <f>SUM(R172:R179)</f>
        <v>0</v>
      </c>
      <c r="S171" s="15">
        <f>SUM(S172:S179)</f>
        <v>0</v>
      </c>
      <c r="T171" s="15">
        <f>SUM(T172:T179)</f>
        <v>0</v>
      </c>
      <c r="U171" s="31"/>
      <c r="V171" s="31"/>
    </row>
    <row r="172" spans="1:22" ht="14.25" customHeight="1">
      <c r="A172" s="17" t="s">
        <v>157</v>
      </c>
      <c r="B172" s="17">
        <v>130821</v>
      </c>
      <c r="C172" s="17">
        <v>1</v>
      </c>
      <c r="D172" s="11">
        <f t="shared" si="47"/>
        <v>588.4</v>
      </c>
      <c r="E172" s="11">
        <f t="shared" si="48"/>
        <v>0</v>
      </c>
      <c r="F172" s="16"/>
      <c r="G172" s="16"/>
      <c r="H172" s="16"/>
      <c r="I172" s="11">
        <f t="shared" si="46"/>
        <v>356.4</v>
      </c>
      <c r="J172" s="16">
        <v>207</v>
      </c>
      <c r="K172" s="16">
        <v>147</v>
      </c>
      <c r="L172" s="16">
        <v>2.4</v>
      </c>
      <c r="M172" s="11">
        <f t="shared" si="49"/>
        <v>232</v>
      </c>
      <c r="N172" s="26">
        <v>161</v>
      </c>
      <c r="O172" s="26">
        <v>71</v>
      </c>
      <c r="P172" s="11">
        <f t="shared" si="50"/>
        <v>0</v>
      </c>
      <c r="Q172" s="28"/>
      <c r="R172" s="28"/>
      <c r="S172" s="28"/>
      <c r="T172" s="28"/>
      <c r="U172" s="31"/>
      <c r="V172" s="31"/>
    </row>
    <row r="173" spans="1:22" ht="14.25" customHeight="1">
      <c r="A173" s="17" t="s">
        <v>158</v>
      </c>
      <c r="B173" s="17">
        <v>130822</v>
      </c>
      <c r="C173" s="17">
        <v>1</v>
      </c>
      <c r="D173" s="11">
        <f t="shared" si="47"/>
        <v>452.6</v>
      </c>
      <c r="E173" s="11">
        <f t="shared" si="48"/>
        <v>0</v>
      </c>
      <c r="F173" s="16"/>
      <c r="G173" s="16"/>
      <c r="H173" s="16"/>
      <c r="I173" s="11">
        <f t="shared" si="46"/>
        <v>328.6</v>
      </c>
      <c r="J173" s="16">
        <v>291</v>
      </c>
      <c r="K173" s="16">
        <v>34</v>
      </c>
      <c r="L173" s="16">
        <v>3.6</v>
      </c>
      <c r="M173" s="11">
        <f t="shared" si="49"/>
        <v>124</v>
      </c>
      <c r="N173" s="26">
        <v>94</v>
      </c>
      <c r="O173" s="26">
        <v>30</v>
      </c>
      <c r="P173" s="11">
        <f t="shared" si="50"/>
        <v>0</v>
      </c>
      <c r="Q173" s="28"/>
      <c r="R173" s="28"/>
      <c r="S173" s="28"/>
      <c r="T173" s="28"/>
      <c r="U173" s="31"/>
      <c r="V173" s="31"/>
    </row>
    <row r="174" spans="1:22" ht="14.25" customHeight="1">
      <c r="A174" s="17" t="s">
        <v>159</v>
      </c>
      <c r="B174" s="17">
        <v>130823</v>
      </c>
      <c r="C174" s="17">
        <v>1</v>
      </c>
      <c r="D174" s="11">
        <f t="shared" si="47"/>
        <v>691</v>
      </c>
      <c r="E174" s="11">
        <f t="shared" si="48"/>
        <v>0</v>
      </c>
      <c r="F174" s="16"/>
      <c r="G174" s="16"/>
      <c r="H174" s="16"/>
      <c r="I174" s="11">
        <f t="shared" si="46"/>
        <v>412</v>
      </c>
      <c r="J174" s="16">
        <v>223</v>
      </c>
      <c r="K174" s="16">
        <v>189</v>
      </c>
      <c r="L174" s="16"/>
      <c r="M174" s="11">
        <f t="shared" si="49"/>
        <v>279</v>
      </c>
      <c r="N174" s="26">
        <v>220</v>
      </c>
      <c r="O174" s="26">
        <v>59</v>
      </c>
      <c r="P174" s="11">
        <f t="shared" si="50"/>
        <v>0</v>
      </c>
      <c r="Q174" s="28"/>
      <c r="R174" s="28"/>
      <c r="S174" s="28"/>
      <c r="T174" s="28"/>
      <c r="U174" s="31"/>
      <c r="V174" s="31"/>
    </row>
    <row r="175" spans="1:22" ht="14.25" customHeight="1">
      <c r="A175" s="17" t="s">
        <v>160</v>
      </c>
      <c r="B175" s="17">
        <v>130824</v>
      </c>
      <c r="C175" s="17">
        <v>1</v>
      </c>
      <c r="D175" s="11">
        <f t="shared" si="47"/>
        <v>449.2</v>
      </c>
      <c r="E175" s="11">
        <f t="shared" si="48"/>
        <v>0</v>
      </c>
      <c r="F175" s="16"/>
      <c r="G175" s="16"/>
      <c r="H175" s="16"/>
      <c r="I175" s="11">
        <f t="shared" si="46"/>
        <v>253.2</v>
      </c>
      <c r="J175" s="16">
        <v>177</v>
      </c>
      <c r="K175" s="16">
        <v>75</v>
      </c>
      <c r="L175" s="16">
        <v>1.2</v>
      </c>
      <c r="M175" s="11">
        <f t="shared" si="49"/>
        <v>196</v>
      </c>
      <c r="N175" s="26">
        <v>128</v>
      </c>
      <c r="O175" s="26">
        <v>68</v>
      </c>
      <c r="P175" s="11">
        <f t="shared" si="50"/>
        <v>0</v>
      </c>
      <c r="Q175" s="28"/>
      <c r="R175" s="28"/>
      <c r="S175" s="28"/>
      <c r="T175" s="28"/>
      <c r="U175" s="31"/>
      <c r="V175" s="31"/>
    </row>
    <row r="176" spans="1:22" ht="14.25" customHeight="1">
      <c r="A176" s="17" t="s">
        <v>161</v>
      </c>
      <c r="B176" s="17">
        <v>130825</v>
      </c>
      <c r="C176" s="17">
        <v>1</v>
      </c>
      <c r="D176" s="11">
        <f t="shared" si="47"/>
        <v>535</v>
      </c>
      <c r="E176" s="11">
        <f t="shared" si="48"/>
        <v>0</v>
      </c>
      <c r="F176" s="16"/>
      <c r="G176" s="16"/>
      <c r="H176" s="16"/>
      <c r="I176" s="11">
        <f t="shared" si="46"/>
        <v>372</v>
      </c>
      <c r="J176" s="16">
        <v>194</v>
      </c>
      <c r="K176" s="16">
        <v>175</v>
      </c>
      <c r="L176" s="16">
        <v>3</v>
      </c>
      <c r="M176" s="11">
        <f t="shared" si="49"/>
        <v>163</v>
      </c>
      <c r="N176" s="26">
        <v>89</v>
      </c>
      <c r="O176" s="26">
        <v>74</v>
      </c>
      <c r="P176" s="11">
        <f t="shared" si="50"/>
        <v>0</v>
      </c>
      <c r="Q176" s="28"/>
      <c r="R176" s="28"/>
      <c r="S176" s="28"/>
      <c r="T176" s="28"/>
      <c r="U176" s="31"/>
      <c r="V176" s="31"/>
    </row>
    <row r="177" spans="1:22" ht="14.25" customHeight="1">
      <c r="A177" s="17" t="s">
        <v>162</v>
      </c>
      <c r="B177" s="17">
        <v>130826</v>
      </c>
      <c r="C177" s="17">
        <v>1</v>
      </c>
      <c r="D177" s="11">
        <f t="shared" si="47"/>
        <v>681.6</v>
      </c>
      <c r="E177" s="11">
        <f t="shared" si="48"/>
        <v>0</v>
      </c>
      <c r="F177" s="16"/>
      <c r="G177" s="16"/>
      <c r="H177" s="16"/>
      <c r="I177" s="11">
        <f t="shared" si="46"/>
        <v>401.6</v>
      </c>
      <c r="J177" s="16">
        <v>211</v>
      </c>
      <c r="K177" s="16">
        <v>187</v>
      </c>
      <c r="L177" s="16">
        <v>3.6</v>
      </c>
      <c r="M177" s="11">
        <f t="shared" si="49"/>
        <v>280</v>
      </c>
      <c r="N177" s="26">
        <v>155</v>
      </c>
      <c r="O177" s="26">
        <v>125</v>
      </c>
      <c r="P177" s="11">
        <f t="shared" si="50"/>
        <v>0</v>
      </c>
      <c r="Q177" s="28"/>
      <c r="R177" s="28"/>
      <c r="S177" s="28"/>
      <c r="T177" s="28"/>
      <c r="U177" s="31"/>
      <c r="V177" s="31"/>
    </row>
    <row r="178" spans="1:22" ht="14.25" customHeight="1">
      <c r="A178" s="17" t="s">
        <v>163</v>
      </c>
      <c r="B178" s="17">
        <v>130827</v>
      </c>
      <c r="C178" s="17">
        <v>1</v>
      </c>
      <c r="D178" s="11">
        <f t="shared" si="47"/>
        <v>308.8</v>
      </c>
      <c r="E178" s="11">
        <f t="shared" si="48"/>
        <v>0</v>
      </c>
      <c r="F178" s="16"/>
      <c r="G178" s="16"/>
      <c r="H178" s="16"/>
      <c r="I178" s="11">
        <f t="shared" si="46"/>
        <v>225.8</v>
      </c>
      <c r="J178" s="16">
        <v>181</v>
      </c>
      <c r="K178" s="16">
        <v>43</v>
      </c>
      <c r="L178" s="16">
        <v>1.8</v>
      </c>
      <c r="M178" s="11">
        <f t="shared" si="49"/>
        <v>83</v>
      </c>
      <c r="N178" s="26">
        <v>50</v>
      </c>
      <c r="O178" s="26">
        <v>33</v>
      </c>
      <c r="P178" s="11">
        <f t="shared" si="50"/>
        <v>0</v>
      </c>
      <c r="Q178" s="28"/>
      <c r="R178" s="28"/>
      <c r="S178" s="28"/>
      <c r="T178" s="28"/>
      <c r="U178" s="31"/>
      <c r="V178" s="31"/>
    </row>
    <row r="179" spans="1:22" ht="14.25" customHeight="1">
      <c r="A179" s="17" t="s">
        <v>164</v>
      </c>
      <c r="B179" s="17">
        <v>130828</v>
      </c>
      <c r="C179" s="17">
        <v>1</v>
      </c>
      <c r="D179" s="11">
        <f t="shared" si="47"/>
        <v>901.6</v>
      </c>
      <c r="E179" s="11">
        <f t="shared" si="48"/>
        <v>0</v>
      </c>
      <c r="F179" s="16"/>
      <c r="G179" s="16"/>
      <c r="H179" s="16"/>
      <c r="I179" s="11">
        <f t="shared" si="46"/>
        <v>527.6</v>
      </c>
      <c r="J179" s="16">
        <v>282</v>
      </c>
      <c r="K179" s="16">
        <v>242</v>
      </c>
      <c r="L179" s="16">
        <v>3.6</v>
      </c>
      <c r="M179" s="11">
        <f t="shared" si="49"/>
        <v>374</v>
      </c>
      <c r="N179" s="26">
        <v>261</v>
      </c>
      <c r="O179" s="26">
        <v>113</v>
      </c>
      <c r="P179" s="11">
        <f t="shared" si="50"/>
        <v>0</v>
      </c>
      <c r="Q179" s="28"/>
      <c r="R179" s="28"/>
      <c r="S179" s="28"/>
      <c r="T179" s="28"/>
      <c r="U179" s="31"/>
      <c r="V179" s="31"/>
    </row>
    <row r="180" spans="1:22" ht="14.25" customHeight="1">
      <c r="A180" s="12" t="s">
        <v>30</v>
      </c>
      <c r="B180" s="19"/>
      <c r="C180" s="22"/>
      <c r="D180" s="11">
        <f t="shared" si="47"/>
        <v>264.60000000000002</v>
      </c>
      <c r="E180" s="11">
        <f t="shared" si="48"/>
        <v>0</v>
      </c>
      <c r="F180" s="20">
        <f>SUM(F181:F184)</f>
        <v>0</v>
      </c>
      <c r="G180" s="20">
        <f t="shared" ref="G180:H180" si="63">SUM(G181:G184)</f>
        <v>0</v>
      </c>
      <c r="H180" s="20">
        <f t="shared" si="63"/>
        <v>0</v>
      </c>
      <c r="I180" s="11">
        <f t="shared" si="46"/>
        <v>123.6</v>
      </c>
      <c r="J180" s="20">
        <f t="shared" ref="J180:L180" si="64">SUM(J181:J184)</f>
        <v>102</v>
      </c>
      <c r="K180" s="20">
        <f t="shared" si="64"/>
        <v>21</v>
      </c>
      <c r="L180" s="20">
        <f t="shared" si="64"/>
        <v>0.6</v>
      </c>
      <c r="M180" s="11">
        <f t="shared" si="49"/>
        <v>141</v>
      </c>
      <c r="N180" s="20">
        <f>SUM(N181:N184)</f>
        <v>111</v>
      </c>
      <c r="O180" s="20">
        <f>SUM(O181:O184)</f>
        <v>30</v>
      </c>
      <c r="P180" s="11">
        <f t="shared" si="50"/>
        <v>0</v>
      </c>
      <c r="Q180" s="20">
        <f>SUM(Q181:Q184)</f>
        <v>0</v>
      </c>
      <c r="R180" s="20">
        <f>SUM(R181:R184)</f>
        <v>0</v>
      </c>
      <c r="S180" s="20">
        <f>SUM(S181:S184)</f>
        <v>0</v>
      </c>
      <c r="T180" s="20">
        <f>SUM(T181:T184)</f>
        <v>0</v>
      </c>
      <c r="U180" s="31"/>
      <c r="V180" s="31"/>
    </row>
    <row r="181" spans="1:22" ht="14.25" customHeight="1">
      <c r="A181" s="17" t="s">
        <v>165</v>
      </c>
      <c r="B181" s="17">
        <v>130802</v>
      </c>
      <c r="C181" s="17">
        <v>3</v>
      </c>
      <c r="D181" s="11">
        <f t="shared" si="47"/>
        <v>25</v>
      </c>
      <c r="E181" s="11">
        <f t="shared" si="48"/>
        <v>0</v>
      </c>
      <c r="F181" s="16"/>
      <c r="G181" s="16"/>
      <c r="H181" s="16"/>
      <c r="I181" s="11">
        <f t="shared" si="46"/>
        <v>0</v>
      </c>
      <c r="J181" s="16"/>
      <c r="K181" s="16"/>
      <c r="L181" s="16"/>
      <c r="M181" s="11">
        <f t="shared" si="49"/>
        <v>25</v>
      </c>
      <c r="N181" s="26">
        <v>22</v>
      </c>
      <c r="O181" s="26">
        <v>3</v>
      </c>
      <c r="P181" s="11">
        <f t="shared" si="50"/>
        <v>0</v>
      </c>
      <c r="Q181" s="28"/>
      <c r="R181" s="28"/>
      <c r="S181" s="28"/>
      <c r="T181" s="28"/>
      <c r="U181" s="31"/>
      <c r="V181" s="31"/>
    </row>
    <row r="182" spans="1:22" ht="14.25" customHeight="1">
      <c r="A182" s="17" t="s">
        <v>166</v>
      </c>
      <c r="B182" s="17">
        <v>130803</v>
      </c>
      <c r="C182" s="17">
        <v>3</v>
      </c>
      <c r="D182" s="11">
        <f t="shared" si="47"/>
        <v>176.6</v>
      </c>
      <c r="E182" s="11">
        <f t="shared" si="48"/>
        <v>0</v>
      </c>
      <c r="F182" s="16"/>
      <c r="G182" s="16"/>
      <c r="H182" s="16"/>
      <c r="I182" s="11">
        <f t="shared" si="46"/>
        <v>123.6</v>
      </c>
      <c r="J182" s="16">
        <v>102</v>
      </c>
      <c r="K182" s="16">
        <v>21</v>
      </c>
      <c r="L182" s="16">
        <v>0.6</v>
      </c>
      <c r="M182" s="11">
        <f t="shared" si="49"/>
        <v>53</v>
      </c>
      <c r="N182" s="26">
        <v>43</v>
      </c>
      <c r="O182" s="26">
        <v>10</v>
      </c>
      <c r="P182" s="11">
        <f t="shared" si="50"/>
        <v>0</v>
      </c>
      <c r="Q182" s="28"/>
      <c r="R182" s="28"/>
      <c r="S182" s="28"/>
      <c r="T182" s="28"/>
      <c r="U182" s="31"/>
      <c r="V182" s="31"/>
    </row>
    <row r="183" spans="1:22" ht="14.25" customHeight="1">
      <c r="A183" s="17" t="s">
        <v>167</v>
      </c>
      <c r="B183" s="17">
        <v>130804</v>
      </c>
      <c r="C183" s="17">
        <v>3</v>
      </c>
      <c r="D183" s="11">
        <f t="shared" si="47"/>
        <v>22</v>
      </c>
      <c r="E183" s="11">
        <f t="shared" si="48"/>
        <v>0</v>
      </c>
      <c r="F183" s="16"/>
      <c r="G183" s="16"/>
      <c r="H183" s="16"/>
      <c r="I183" s="11">
        <f t="shared" si="46"/>
        <v>0</v>
      </c>
      <c r="J183" s="16"/>
      <c r="K183" s="16"/>
      <c r="L183" s="16"/>
      <c r="M183" s="11">
        <f t="shared" si="49"/>
        <v>22</v>
      </c>
      <c r="N183" s="26">
        <v>18</v>
      </c>
      <c r="O183" s="26">
        <v>4</v>
      </c>
      <c r="P183" s="11">
        <f t="shared" si="50"/>
        <v>0</v>
      </c>
      <c r="Q183" s="28"/>
      <c r="R183" s="28"/>
      <c r="S183" s="28"/>
      <c r="T183" s="28"/>
      <c r="U183" s="31"/>
      <c r="V183" s="31"/>
    </row>
    <row r="184" spans="1:22" ht="14.25" customHeight="1">
      <c r="A184" s="17" t="s">
        <v>168</v>
      </c>
      <c r="B184" s="21">
        <v>130811</v>
      </c>
      <c r="C184" s="17">
        <v>4</v>
      </c>
      <c r="D184" s="11">
        <f t="shared" si="47"/>
        <v>41</v>
      </c>
      <c r="E184" s="11">
        <f t="shared" si="48"/>
        <v>0</v>
      </c>
      <c r="F184" s="16"/>
      <c r="G184" s="16"/>
      <c r="H184" s="16"/>
      <c r="I184" s="11">
        <f t="shared" si="46"/>
        <v>0</v>
      </c>
      <c r="J184" s="16"/>
      <c r="K184" s="16"/>
      <c r="L184" s="16"/>
      <c r="M184" s="11">
        <f t="shared" si="49"/>
        <v>41</v>
      </c>
      <c r="N184" s="26">
        <v>28</v>
      </c>
      <c r="O184" s="26">
        <v>13</v>
      </c>
      <c r="P184" s="11">
        <f t="shared" si="50"/>
        <v>0</v>
      </c>
      <c r="Q184" s="28"/>
      <c r="R184" s="28"/>
      <c r="S184" s="28"/>
      <c r="T184" s="28"/>
      <c r="U184" s="31"/>
      <c r="V184" s="31"/>
    </row>
    <row r="185" spans="1:22" ht="14.25" customHeight="1">
      <c r="A185" s="12" t="s">
        <v>169</v>
      </c>
      <c r="B185" s="17">
        <v>130900</v>
      </c>
      <c r="C185" s="14"/>
      <c r="D185" s="11">
        <f t="shared" si="47"/>
        <v>9943.1099999999988</v>
      </c>
      <c r="E185" s="11">
        <f t="shared" si="48"/>
        <v>440.4</v>
      </c>
      <c r="F185" s="11">
        <f t="shared" ref="F185:H185" si="65">F186+F187+F200</f>
        <v>399</v>
      </c>
      <c r="G185" s="11">
        <f t="shared" si="65"/>
        <v>39</v>
      </c>
      <c r="H185" s="11">
        <f t="shared" si="65"/>
        <v>2.4</v>
      </c>
      <c r="I185" s="11">
        <f t="shared" si="46"/>
        <v>4252.3999999999996</v>
      </c>
      <c r="J185" s="11">
        <f t="shared" ref="J185:L185" si="66">J186+J187+J200</f>
        <v>3943</v>
      </c>
      <c r="K185" s="11">
        <f t="shared" si="66"/>
        <v>277</v>
      </c>
      <c r="L185" s="11">
        <f t="shared" si="66"/>
        <v>32.4</v>
      </c>
      <c r="M185" s="11">
        <f t="shared" si="49"/>
        <v>2644</v>
      </c>
      <c r="N185" s="11">
        <f>N186+N187+N200</f>
        <v>2511</v>
      </c>
      <c r="O185" s="11">
        <f>O186+O187+O200</f>
        <v>133</v>
      </c>
      <c r="P185" s="11">
        <f t="shared" si="50"/>
        <v>2606.31</v>
      </c>
      <c r="Q185" s="11">
        <f>Q186+Q187+Q200</f>
        <v>40.32</v>
      </c>
      <c r="R185" s="11">
        <f>R186+R187+R200</f>
        <v>558</v>
      </c>
      <c r="S185" s="11">
        <f>S186+S187+S200</f>
        <v>1541.3</v>
      </c>
      <c r="T185" s="11">
        <f>T186+T187+T200</f>
        <v>466.69</v>
      </c>
      <c r="U185" s="31"/>
      <c r="V185" s="31"/>
    </row>
    <row r="186" spans="1:22" ht="14.25" customHeight="1">
      <c r="A186" s="12" t="s">
        <v>16</v>
      </c>
      <c r="B186" s="21"/>
      <c r="C186" s="22">
        <v>5</v>
      </c>
      <c r="D186" s="11">
        <f t="shared" si="47"/>
        <v>4722.71</v>
      </c>
      <c r="E186" s="11">
        <f t="shared" si="48"/>
        <v>437.4</v>
      </c>
      <c r="F186" s="37">
        <v>396</v>
      </c>
      <c r="G186" s="20">
        <v>39</v>
      </c>
      <c r="H186" s="20">
        <v>2.4</v>
      </c>
      <c r="I186" s="11">
        <f t="shared" si="46"/>
        <v>1342</v>
      </c>
      <c r="J186" s="16">
        <v>1292</v>
      </c>
      <c r="K186" s="16">
        <v>41</v>
      </c>
      <c r="L186" s="16">
        <v>9</v>
      </c>
      <c r="M186" s="11">
        <f t="shared" si="49"/>
        <v>337</v>
      </c>
      <c r="N186" s="26">
        <v>329</v>
      </c>
      <c r="O186" s="26">
        <v>8</v>
      </c>
      <c r="P186" s="11">
        <f t="shared" si="50"/>
        <v>2606.31</v>
      </c>
      <c r="Q186" s="26">
        <v>40.32</v>
      </c>
      <c r="R186" s="26">
        <v>558</v>
      </c>
      <c r="S186" s="26">
        <v>1541.3</v>
      </c>
      <c r="T186" s="26">
        <v>466.69</v>
      </c>
      <c r="U186" s="31"/>
      <c r="V186" s="31"/>
    </row>
    <row r="187" spans="1:22" ht="14.25" customHeight="1">
      <c r="A187" s="12" t="s">
        <v>17</v>
      </c>
      <c r="B187" s="13"/>
      <c r="C187" s="22"/>
      <c r="D187" s="11">
        <f t="shared" si="47"/>
        <v>3994.2</v>
      </c>
      <c r="E187" s="11">
        <f t="shared" si="48"/>
        <v>3</v>
      </c>
      <c r="F187" s="15">
        <f t="shared" ref="F187:H187" si="67">SUM(F188:F199)</f>
        <v>3</v>
      </c>
      <c r="G187" s="15">
        <f t="shared" si="67"/>
        <v>0</v>
      </c>
      <c r="H187" s="15">
        <f t="shared" si="67"/>
        <v>0</v>
      </c>
      <c r="I187" s="11">
        <f t="shared" si="46"/>
        <v>2101.1999999999998</v>
      </c>
      <c r="J187" s="15">
        <f t="shared" ref="J187:L187" si="68">SUM(J188:J199)</f>
        <v>1892</v>
      </c>
      <c r="K187" s="15">
        <f t="shared" si="68"/>
        <v>193</v>
      </c>
      <c r="L187" s="15">
        <f t="shared" si="68"/>
        <v>16.2</v>
      </c>
      <c r="M187" s="11">
        <f t="shared" si="49"/>
        <v>1890</v>
      </c>
      <c r="N187" s="15">
        <f>SUM(N188:N199)</f>
        <v>1783</v>
      </c>
      <c r="O187" s="15">
        <f>SUM(O188:O199)</f>
        <v>107</v>
      </c>
      <c r="P187" s="11">
        <f t="shared" si="50"/>
        <v>0</v>
      </c>
      <c r="Q187" s="15">
        <f>SUM(Q188:Q199)</f>
        <v>0</v>
      </c>
      <c r="R187" s="15">
        <f>SUM(R188:R199)</f>
        <v>0</v>
      </c>
      <c r="S187" s="15">
        <f>SUM(S188:S199)</f>
        <v>0</v>
      </c>
      <c r="T187" s="15">
        <f>SUM(T188:T199)</f>
        <v>0</v>
      </c>
      <c r="U187" s="31"/>
      <c r="V187" s="31"/>
    </row>
    <row r="188" spans="1:22" ht="14.25" customHeight="1">
      <c r="A188" s="17" t="s">
        <v>170</v>
      </c>
      <c r="B188" s="17">
        <v>130922</v>
      </c>
      <c r="C188" s="17">
        <v>1</v>
      </c>
      <c r="D188" s="11">
        <f t="shared" si="47"/>
        <v>499.8</v>
      </c>
      <c r="E188" s="11">
        <f t="shared" si="48"/>
        <v>0</v>
      </c>
      <c r="F188" s="16"/>
      <c r="G188" s="16"/>
      <c r="H188" s="16"/>
      <c r="I188" s="11">
        <f t="shared" si="46"/>
        <v>443.8</v>
      </c>
      <c r="J188" s="16">
        <v>396</v>
      </c>
      <c r="K188" s="16">
        <v>43</v>
      </c>
      <c r="L188" s="16">
        <v>4.8</v>
      </c>
      <c r="M188" s="11">
        <f t="shared" si="49"/>
        <v>56</v>
      </c>
      <c r="N188" s="26">
        <v>51</v>
      </c>
      <c r="O188" s="26">
        <v>5</v>
      </c>
      <c r="P188" s="11">
        <f t="shared" si="50"/>
        <v>0</v>
      </c>
      <c r="Q188" s="28"/>
      <c r="R188" s="28"/>
      <c r="S188" s="28"/>
      <c r="T188" s="28"/>
      <c r="U188" s="31"/>
      <c r="V188" s="31"/>
    </row>
    <row r="189" spans="1:22" ht="14.25" customHeight="1">
      <c r="A189" s="17" t="s">
        <v>171</v>
      </c>
      <c r="B189" s="17">
        <v>130923</v>
      </c>
      <c r="C189" s="17">
        <v>1</v>
      </c>
      <c r="D189" s="11">
        <f t="shared" si="47"/>
        <v>214.2</v>
      </c>
      <c r="E189" s="11">
        <f t="shared" si="48"/>
        <v>0</v>
      </c>
      <c r="F189" s="16"/>
      <c r="G189" s="16"/>
      <c r="H189" s="16"/>
      <c r="I189" s="11">
        <f t="shared" si="46"/>
        <v>132.19999999999999</v>
      </c>
      <c r="J189" s="16">
        <v>124</v>
      </c>
      <c r="K189" s="16">
        <v>7</v>
      </c>
      <c r="L189" s="16">
        <v>1.2</v>
      </c>
      <c r="M189" s="11">
        <f t="shared" si="49"/>
        <v>82</v>
      </c>
      <c r="N189" s="26">
        <v>77</v>
      </c>
      <c r="O189" s="26">
        <v>5</v>
      </c>
      <c r="P189" s="11">
        <f t="shared" si="50"/>
        <v>0</v>
      </c>
      <c r="Q189" s="28"/>
      <c r="R189" s="28"/>
      <c r="S189" s="28"/>
      <c r="T189" s="28"/>
      <c r="U189" s="31"/>
      <c r="V189" s="31"/>
    </row>
    <row r="190" spans="1:22" ht="14.25" customHeight="1">
      <c r="A190" s="17" t="s">
        <v>172</v>
      </c>
      <c r="B190" s="17">
        <v>130924</v>
      </c>
      <c r="C190" s="17">
        <v>1</v>
      </c>
      <c r="D190" s="11">
        <f t="shared" si="47"/>
        <v>119</v>
      </c>
      <c r="E190" s="11">
        <f t="shared" si="48"/>
        <v>0</v>
      </c>
      <c r="F190" s="16"/>
      <c r="G190" s="16"/>
      <c r="H190" s="16"/>
      <c r="I190" s="11">
        <f t="shared" si="46"/>
        <v>27</v>
      </c>
      <c r="J190" s="16">
        <v>24</v>
      </c>
      <c r="K190" s="16">
        <v>3</v>
      </c>
      <c r="L190" s="16"/>
      <c r="M190" s="11">
        <f t="shared" si="49"/>
        <v>92</v>
      </c>
      <c r="N190" s="26">
        <v>84</v>
      </c>
      <c r="O190" s="26">
        <v>8</v>
      </c>
      <c r="P190" s="11">
        <f t="shared" si="50"/>
        <v>0</v>
      </c>
      <c r="Q190" s="28"/>
      <c r="R190" s="28"/>
      <c r="S190" s="28"/>
      <c r="T190" s="28"/>
      <c r="U190" s="31"/>
      <c r="V190" s="31"/>
    </row>
    <row r="191" spans="1:22" ht="14.25" customHeight="1">
      <c r="A191" s="17" t="s">
        <v>173</v>
      </c>
      <c r="B191" s="17">
        <v>130925</v>
      </c>
      <c r="C191" s="17">
        <v>1</v>
      </c>
      <c r="D191" s="11">
        <f t="shared" si="47"/>
        <v>306.2</v>
      </c>
      <c r="E191" s="11">
        <f t="shared" si="48"/>
        <v>0</v>
      </c>
      <c r="F191" s="16"/>
      <c r="G191" s="16"/>
      <c r="H191" s="16"/>
      <c r="I191" s="11">
        <f t="shared" si="46"/>
        <v>155.19999999999999</v>
      </c>
      <c r="J191" s="16">
        <v>133</v>
      </c>
      <c r="K191" s="16">
        <v>21</v>
      </c>
      <c r="L191" s="16">
        <v>1.2</v>
      </c>
      <c r="M191" s="11">
        <f t="shared" si="49"/>
        <v>151</v>
      </c>
      <c r="N191" s="26">
        <v>142</v>
      </c>
      <c r="O191" s="26">
        <v>9</v>
      </c>
      <c r="P191" s="11">
        <f t="shared" si="50"/>
        <v>0</v>
      </c>
      <c r="Q191" s="28"/>
      <c r="R191" s="28"/>
      <c r="S191" s="28"/>
      <c r="T191" s="28"/>
      <c r="U191" s="31"/>
      <c r="V191" s="31"/>
    </row>
    <row r="192" spans="1:22" ht="14.25" customHeight="1">
      <c r="A192" s="17" t="s">
        <v>174</v>
      </c>
      <c r="B192" s="17">
        <v>130926</v>
      </c>
      <c r="C192" s="17">
        <v>1</v>
      </c>
      <c r="D192" s="11">
        <f t="shared" si="47"/>
        <v>219.6</v>
      </c>
      <c r="E192" s="11">
        <f t="shared" si="48"/>
        <v>3</v>
      </c>
      <c r="F192" s="38">
        <v>3</v>
      </c>
      <c r="G192" s="16"/>
      <c r="H192" s="16"/>
      <c r="I192" s="11">
        <f t="shared" si="46"/>
        <v>104.6</v>
      </c>
      <c r="J192" s="16">
        <v>101</v>
      </c>
      <c r="K192" s="16">
        <v>3</v>
      </c>
      <c r="L192" s="16">
        <v>0.6</v>
      </c>
      <c r="M192" s="11">
        <f t="shared" si="49"/>
        <v>112</v>
      </c>
      <c r="N192" s="26">
        <v>107</v>
      </c>
      <c r="O192" s="26">
        <v>5</v>
      </c>
      <c r="P192" s="11">
        <f t="shared" si="50"/>
        <v>0</v>
      </c>
      <c r="Q192" s="28"/>
      <c r="R192" s="28"/>
      <c r="S192" s="28"/>
      <c r="T192" s="28"/>
      <c r="U192" s="31"/>
      <c r="V192" s="31"/>
    </row>
    <row r="193" spans="1:22" ht="14.25" customHeight="1">
      <c r="A193" s="17" t="s">
        <v>175</v>
      </c>
      <c r="B193" s="17">
        <v>130927</v>
      </c>
      <c r="C193" s="17">
        <v>1</v>
      </c>
      <c r="D193" s="11">
        <f t="shared" si="47"/>
        <v>297.60000000000002</v>
      </c>
      <c r="E193" s="11">
        <f t="shared" si="48"/>
        <v>0</v>
      </c>
      <c r="F193" s="16"/>
      <c r="G193" s="16"/>
      <c r="H193" s="16"/>
      <c r="I193" s="11">
        <f t="shared" si="46"/>
        <v>123.6</v>
      </c>
      <c r="J193" s="16">
        <v>108</v>
      </c>
      <c r="K193" s="16">
        <v>15</v>
      </c>
      <c r="L193" s="16">
        <v>0.6</v>
      </c>
      <c r="M193" s="11">
        <f t="shared" si="49"/>
        <v>174</v>
      </c>
      <c r="N193" s="26">
        <v>164</v>
      </c>
      <c r="O193" s="26">
        <v>10</v>
      </c>
      <c r="P193" s="11">
        <f t="shared" si="50"/>
        <v>0</v>
      </c>
      <c r="Q193" s="28"/>
      <c r="R193" s="28"/>
      <c r="S193" s="28"/>
      <c r="T193" s="28"/>
      <c r="U193" s="31"/>
      <c r="V193" s="31"/>
    </row>
    <row r="194" spans="1:22" ht="14.25" customHeight="1">
      <c r="A194" s="17" t="s">
        <v>176</v>
      </c>
      <c r="B194" s="17">
        <v>130928</v>
      </c>
      <c r="C194" s="17">
        <v>1</v>
      </c>
      <c r="D194" s="11">
        <f t="shared" si="47"/>
        <v>199.6</v>
      </c>
      <c r="E194" s="11">
        <f t="shared" si="48"/>
        <v>0</v>
      </c>
      <c r="F194" s="16"/>
      <c r="G194" s="16"/>
      <c r="H194" s="16"/>
      <c r="I194" s="11">
        <f t="shared" si="46"/>
        <v>92.6</v>
      </c>
      <c r="J194" s="16">
        <v>84</v>
      </c>
      <c r="K194" s="16">
        <v>8</v>
      </c>
      <c r="L194" s="16">
        <v>0.6</v>
      </c>
      <c r="M194" s="11">
        <f t="shared" si="49"/>
        <v>107</v>
      </c>
      <c r="N194" s="26">
        <v>99</v>
      </c>
      <c r="O194" s="26">
        <v>8</v>
      </c>
      <c r="P194" s="11">
        <f t="shared" si="50"/>
        <v>0</v>
      </c>
      <c r="Q194" s="28"/>
      <c r="R194" s="28"/>
      <c r="S194" s="28"/>
      <c r="T194" s="28"/>
      <c r="U194" s="31"/>
      <c r="V194" s="31"/>
    </row>
    <row r="195" spans="1:22" ht="14.25" customHeight="1">
      <c r="A195" s="17" t="s">
        <v>177</v>
      </c>
      <c r="B195" s="17">
        <v>130929</v>
      </c>
      <c r="C195" s="17">
        <v>1</v>
      </c>
      <c r="D195" s="11">
        <f t="shared" si="47"/>
        <v>544.20000000000005</v>
      </c>
      <c r="E195" s="11">
        <f t="shared" si="48"/>
        <v>0</v>
      </c>
      <c r="F195" s="16"/>
      <c r="G195" s="16"/>
      <c r="H195" s="16"/>
      <c r="I195" s="11">
        <f t="shared" si="46"/>
        <v>190.2</v>
      </c>
      <c r="J195" s="16">
        <v>168</v>
      </c>
      <c r="K195" s="16">
        <v>21</v>
      </c>
      <c r="L195" s="16">
        <v>1.2</v>
      </c>
      <c r="M195" s="11">
        <f t="shared" si="49"/>
        <v>354</v>
      </c>
      <c r="N195" s="26">
        <v>333</v>
      </c>
      <c r="O195" s="26">
        <v>21</v>
      </c>
      <c r="P195" s="11">
        <f t="shared" si="50"/>
        <v>0</v>
      </c>
      <c r="Q195" s="28"/>
      <c r="R195" s="28"/>
      <c r="S195" s="28"/>
      <c r="T195" s="28"/>
      <c r="U195" s="31"/>
      <c r="V195" s="31"/>
    </row>
    <row r="196" spans="1:22" ht="14.25" customHeight="1">
      <c r="A196" s="17" t="s">
        <v>178</v>
      </c>
      <c r="B196" s="17">
        <v>130930</v>
      </c>
      <c r="C196" s="17">
        <v>1</v>
      </c>
      <c r="D196" s="11">
        <f t="shared" si="47"/>
        <v>122</v>
      </c>
      <c r="E196" s="11">
        <f t="shared" si="48"/>
        <v>0</v>
      </c>
      <c r="F196" s="16"/>
      <c r="G196" s="16"/>
      <c r="H196" s="16"/>
      <c r="I196" s="11">
        <f t="shared" si="46"/>
        <v>48</v>
      </c>
      <c r="J196" s="16">
        <v>45</v>
      </c>
      <c r="K196" s="16">
        <v>3</v>
      </c>
      <c r="L196" s="16"/>
      <c r="M196" s="11">
        <f t="shared" si="49"/>
        <v>74</v>
      </c>
      <c r="N196" s="26">
        <v>69</v>
      </c>
      <c r="O196" s="26">
        <v>5</v>
      </c>
      <c r="P196" s="11">
        <f t="shared" si="50"/>
        <v>0</v>
      </c>
      <c r="Q196" s="28"/>
      <c r="R196" s="28"/>
      <c r="S196" s="28"/>
      <c r="T196" s="28"/>
      <c r="U196" s="31"/>
      <c r="V196" s="31"/>
    </row>
    <row r="197" spans="1:22" ht="14.25" customHeight="1">
      <c r="A197" s="17" t="s">
        <v>179</v>
      </c>
      <c r="B197" s="17">
        <v>130981</v>
      </c>
      <c r="C197" s="17">
        <v>1</v>
      </c>
      <c r="D197" s="11">
        <f t="shared" si="47"/>
        <v>540</v>
      </c>
      <c r="E197" s="11">
        <f t="shared" si="48"/>
        <v>0</v>
      </c>
      <c r="F197" s="16"/>
      <c r="G197" s="16"/>
      <c r="H197" s="16"/>
      <c r="I197" s="11">
        <f t="shared" si="46"/>
        <v>333</v>
      </c>
      <c r="J197" s="16">
        <v>312</v>
      </c>
      <c r="K197" s="16">
        <v>18</v>
      </c>
      <c r="L197" s="16">
        <v>3</v>
      </c>
      <c r="M197" s="11">
        <f t="shared" si="49"/>
        <v>207</v>
      </c>
      <c r="N197" s="26">
        <v>199</v>
      </c>
      <c r="O197" s="26">
        <v>8</v>
      </c>
      <c r="P197" s="11">
        <f t="shared" si="50"/>
        <v>0</v>
      </c>
      <c r="Q197" s="28"/>
      <c r="R197" s="28"/>
      <c r="S197" s="28"/>
      <c r="T197" s="28"/>
      <c r="U197" s="31"/>
      <c r="V197" s="31"/>
    </row>
    <row r="198" spans="1:22" ht="14.25" customHeight="1">
      <c r="A198" s="17" t="s">
        <v>180</v>
      </c>
      <c r="B198" s="17">
        <v>130982</v>
      </c>
      <c r="C198" s="17">
        <v>1</v>
      </c>
      <c r="D198" s="11">
        <f t="shared" si="47"/>
        <v>459.2</v>
      </c>
      <c r="E198" s="11">
        <f t="shared" si="48"/>
        <v>0</v>
      </c>
      <c r="F198" s="16"/>
      <c r="G198" s="16"/>
      <c r="H198" s="16"/>
      <c r="I198" s="11">
        <f t="shared" ref="I198:I251" si="69">SUM(J198:L198)</f>
        <v>231.2</v>
      </c>
      <c r="J198" s="16">
        <v>203</v>
      </c>
      <c r="K198" s="16">
        <v>27</v>
      </c>
      <c r="L198" s="16">
        <v>1.2</v>
      </c>
      <c r="M198" s="11">
        <f t="shared" si="49"/>
        <v>228</v>
      </c>
      <c r="N198" s="26">
        <v>221</v>
      </c>
      <c r="O198" s="26">
        <v>7</v>
      </c>
      <c r="P198" s="11">
        <f t="shared" si="50"/>
        <v>0</v>
      </c>
      <c r="Q198" s="28"/>
      <c r="R198" s="28"/>
      <c r="S198" s="28"/>
      <c r="T198" s="28"/>
      <c r="U198" s="31"/>
      <c r="V198" s="31"/>
    </row>
    <row r="199" spans="1:22" ht="14.25" customHeight="1">
      <c r="A199" s="17" t="s">
        <v>181</v>
      </c>
      <c r="B199" s="17">
        <v>130984</v>
      </c>
      <c r="C199" s="17">
        <v>1</v>
      </c>
      <c r="D199" s="11">
        <f t="shared" ref="D199:D249" si="70">E199+I199+M199+P199</f>
        <v>472.8</v>
      </c>
      <c r="E199" s="11">
        <f t="shared" ref="E199:E251" si="71">F199+G199+H199</f>
        <v>0</v>
      </c>
      <c r="F199" s="16"/>
      <c r="G199" s="16"/>
      <c r="H199" s="16"/>
      <c r="I199" s="11">
        <f t="shared" si="69"/>
        <v>219.8</v>
      </c>
      <c r="J199" s="16">
        <v>194</v>
      </c>
      <c r="K199" s="16">
        <v>24</v>
      </c>
      <c r="L199" s="16">
        <v>1.8</v>
      </c>
      <c r="M199" s="11">
        <f t="shared" ref="M199:M251" si="72">SUM(N199:O199)</f>
        <v>253</v>
      </c>
      <c r="N199" s="26">
        <v>237</v>
      </c>
      <c r="O199" s="26">
        <v>16</v>
      </c>
      <c r="P199" s="11">
        <f t="shared" ref="P199:P251" si="73">SUM(Q199:T199)</f>
        <v>0</v>
      </c>
      <c r="Q199" s="28"/>
      <c r="R199" s="28"/>
      <c r="S199" s="28"/>
      <c r="T199" s="28"/>
      <c r="U199" s="31"/>
      <c r="V199" s="31"/>
    </row>
    <row r="200" spans="1:22" ht="14.25" customHeight="1">
      <c r="A200" s="12" t="s">
        <v>30</v>
      </c>
      <c r="B200" s="19"/>
      <c r="C200" s="22"/>
      <c r="D200" s="11">
        <f t="shared" si="70"/>
        <v>1226.2</v>
      </c>
      <c r="E200" s="11">
        <f t="shared" si="71"/>
        <v>0</v>
      </c>
      <c r="F200" s="20">
        <f t="shared" ref="F200:H200" si="74">SUM(F201:F209)</f>
        <v>0</v>
      </c>
      <c r="G200" s="20">
        <f t="shared" si="74"/>
        <v>0</v>
      </c>
      <c r="H200" s="20">
        <f t="shared" si="74"/>
        <v>0</v>
      </c>
      <c r="I200" s="11">
        <f t="shared" si="69"/>
        <v>809.2</v>
      </c>
      <c r="J200" s="20">
        <f t="shared" ref="J200:L200" si="75">SUM(J201:J209)</f>
        <v>759</v>
      </c>
      <c r="K200" s="20">
        <f t="shared" si="75"/>
        <v>43</v>
      </c>
      <c r="L200" s="20">
        <f t="shared" si="75"/>
        <v>7.2</v>
      </c>
      <c r="M200" s="11">
        <f t="shared" si="72"/>
        <v>417</v>
      </c>
      <c r="N200" s="20">
        <f>SUM(N201:N209)</f>
        <v>399</v>
      </c>
      <c r="O200" s="20">
        <f>SUM(O201:O209)</f>
        <v>18</v>
      </c>
      <c r="P200" s="11">
        <f t="shared" si="73"/>
        <v>0</v>
      </c>
      <c r="Q200" s="20">
        <f>SUM(Q201:Q209)</f>
        <v>0</v>
      </c>
      <c r="R200" s="20">
        <f>SUM(R201:R209)</f>
        <v>0</v>
      </c>
      <c r="S200" s="20">
        <f>SUM(S201:S209)</f>
        <v>0</v>
      </c>
      <c r="T200" s="20">
        <f>SUM(T201:T209)</f>
        <v>0</v>
      </c>
      <c r="U200" s="31"/>
      <c r="V200" s="31"/>
    </row>
    <row r="201" spans="1:22" ht="14.25" customHeight="1">
      <c r="A201" s="17" t="s">
        <v>182</v>
      </c>
      <c r="B201" s="17">
        <v>130921</v>
      </c>
      <c r="C201" s="17">
        <v>2</v>
      </c>
      <c r="D201" s="11">
        <f t="shared" si="70"/>
        <v>331.2</v>
      </c>
      <c r="E201" s="11">
        <f t="shared" si="71"/>
        <v>0</v>
      </c>
      <c r="F201" s="16"/>
      <c r="G201" s="16"/>
      <c r="H201" s="16"/>
      <c r="I201" s="11">
        <f t="shared" si="69"/>
        <v>146.19999999999999</v>
      </c>
      <c r="J201" s="16">
        <v>133</v>
      </c>
      <c r="K201" s="16">
        <v>12</v>
      </c>
      <c r="L201" s="16">
        <v>1.2</v>
      </c>
      <c r="M201" s="11">
        <f t="shared" si="72"/>
        <v>185</v>
      </c>
      <c r="N201" s="26">
        <v>176</v>
      </c>
      <c r="O201" s="26">
        <v>9</v>
      </c>
      <c r="P201" s="11">
        <f t="shared" si="73"/>
        <v>0</v>
      </c>
      <c r="Q201" s="28"/>
      <c r="R201" s="28"/>
      <c r="S201" s="28"/>
      <c r="T201" s="28"/>
      <c r="U201" s="31"/>
      <c r="V201" s="31"/>
    </row>
    <row r="202" spans="1:22" ht="14.25" customHeight="1">
      <c r="A202" s="17" t="s">
        <v>183</v>
      </c>
      <c r="B202" s="17">
        <v>130983</v>
      </c>
      <c r="C202" s="17">
        <v>2</v>
      </c>
      <c r="D202" s="11">
        <f t="shared" si="70"/>
        <v>492</v>
      </c>
      <c r="E202" s="11">
        <f t="shared" si="71"/>
        <v>0</v>
      </c>
      <c r="F202" s="16"/>
      <c r="G202" s="16"/>
      <c r="H202" s="16"/>
      <c r="I202" s="11">
        <f t="shared" si="69"/>
        <v>315</v>
      </c>
      <c r="J202" s="16">
        <v>286</v>
      </c>
      <c r="K202" s="16">
        <v>26</v>
      </c>
      <c r="L202" s="16">
        <v>3</v>
      </c>
      <c r="M202" s="11">
        <f t="shared" si="72"/>
        <v>177</v>
      </c>
      <c r="N202" s="26">
        <v>169</v>
      </c>
      <c r="O202" s="26">
        <v>8</v>
      </c>
      <c r="P202" s="11">
        <f t="shared" si="73"/>
        <v>0</v>
      </c>
      <c r="Q202" s="28"/>
      <c r="R202" s="28"/>
      <c r="S202" s="28"/>
      <c r="T202" s="28"/>
      <c r="U202" s="31"/>
      <c r="V202" s="31"/>
    </row>
    <row r="203" spans="1:22" ht="14.25" customHeight="1">
      <c r="A203" s="17" t="s">
        <v>34</v>
      </c>
      <c r="B203" s="17">
        <v>130902</v>
      </c>
      <c r="C203" s="17">
        <v>3</v>
      </c>
      <c r="D203" s="11">
        <f t="shared" si="70"/>
        <v>0</v>
      </c>
      <c r="E203" s="11">
        <f t="shared" si="71"/>
        <v>0</v>
      </c>
      <c r="F203" s="16"/>
      <c r="G203" s="16"/>
      <c r="H203" s="16"/>
      <c r="I203" s="11">
        <f t="shared" si="69"/>
        <v>0</v>
      </c>
      <c r="J203" s="16"/>
      <c r="K203" s="16"/>
      <c r="L203" s="16"/>
      <c r="M203" s="11">
        <f t="shared" si="72"/>
        <v>0</v>
      </c>
      <c r="N203" s="16"/>
      <c r="O203" s="16"/>
      <c r="P203" s="11">
        <f t="shared" si="73"/>
        <v>0</v>
      </c>
      <c r="Q203" s="16"/>
      <c r="R203" s="16"/>
      <c r="S203" s="16"/>
      <c r="T203" s="16"/>
    </row>
    <row r="204" spans="1:22" ht="14.25" customHeight="1">
      <c r="A204" s="17" t="s">
        <v>184</v>
      </c>
      <c r="B204" s="17">
        <v>130903</v>
      </c>
      <c r="C204" s="17">
        <v>3</v>
      </c>
      <c r="D204" s="11">
        <f t="shared" si="70"/>
        <v>21</v>
      </c>
      <c r="E204" s="11">
        <f t="shared" si="71"/>
        <v>0</v>
      </c>
      <c r="F204" s="16"/>
      <c r="G204" s="16"/>
      <c r="H204" s="16"/>
      <c r="I204" s="11">
        <f t="shared" si="69"/>
        <v>0</v>
      </c>
      <c r="J204" s="16"/>
      <c r="K204" s="16"/>
      <c r="L204" s="16"/>
      <c r="M204" s="11">
        <f t="shared" si="72"/>
        <v>21</v>
      </c>
      <c r="N204" s="26">
        <v>21</v>
      </c>
      <c r="O204" s="26">
        <v>0</v>
      </c>
      <c r="P204" s="11">
        <f t="shared" si="73"/>
        <v>0</v>
      </c>
      <c r="Q204" s="28"/>
      <c r="R204" s="28"/>
      <c r="S204" s="28"/>
      <c r="T204" s="28"/>
      <c r="U204" s="31"/>
      <c r="V204" s="31"/>
    </row>
    <row r="205" spans="1:22" ht="14.25" customHeight="1">
      <c r="A205" s="17" t="s">
        <v>185</v>
      </c>
      <c r="B205" s="21">
        <v>130911</v>
      </c>
      <c r="C205" s="17">
        <v>4</v>
      </c>
      <c r="D205" s="11">
        <f t="shared" si="70"/>
        <v>0</v>
      </c>
      <c r="E205" s="11">
        <f t="shared" si="71"/>
        <v>0</v>
      </c>
      <c r="F205" s="16"/>
      <c r="G205" s="16"/>
      <c r="H205" s="16"/>
      <c r="I205" s="11">
        <f t="shared" si="69"/>
        <v>0</v>
      </c>
      <c r="J205" s="16"/>
      <c r="K205" s="16"/>
      <c r="L205" s="16"/>
      <c r="M205" s="11">
        <f t="shared" si="72"/>
        <v>0</v>
      </c>
      <c r="N205" s="16"/>
      <c r="O205" s="16"/>
      <c r="P205" s="11">
        <f t="shared" si="73"/>
        <v>0</v>
      </c>
      <c r="Q205" s="16"/>
      <c r="R205" s="16"/>
      <c r="S205" s="16"/>
      <c r="T205" s="16"/>
    </row>
    <row r="206" spans="1:22" ht="14.25" customHeight="1">
      <c r="A206" s="17" t="s">
        <v>186</v>
      </c>
      <c r="B206" s="21">
        <v>130912</v>
      </c>
      <c r="C206" s="17">
        <v>4</v>
      </c>
      <c r="D206" s="11">
        <f t="shared" si="70"/>
        <v>0</v>
      </c>
      <c r="E206" s="11">
        <f t="shared" si="71"/>
        <v>0</v>
      </c>
      <c r="F206" s="16"/>
      <c r="G206" s="16"/>
      <c r="H206" s="16"/>
      <c r="I206" s="11">
        <f t="shared" si="69"/>
        <v>0</v>
      </c>
      <c r="J206" s="16"/>
      <c r="K206" s="16"/>
      <c r="L206" s="16"/>
      <c r="M206" s="11">
        <f t="shared" si="72"/>
        <v>0</v>
      </c>
      <c r="N206" s="16"/>
      <c r="O206" s="16"/>
      <c r="P206" s="11">
        <f t="shared" si="73"/>
        <v>0</v>
      </c>
      <c r="Q206" s="16"/>
      <c r="R206" s="16"/>
      <c r="S206" s="16"/>
      <c r="T206" s="16"/>
    </row>
    <row r="207" spans="1:22" ht="14.25" customHeight="1">
      <c r="A207" s="17" t="s">
        <v>187</v>
      </c>
      <c r="B207" s="21">
        <v>130913</v>
      </c>
      <c r="C207" s="17">
        <v>4</v>
      </c>
      <c r="D207" s="11">
        <f t="shared" si="70"/>
        <v>17</v>
      </c>
      <c r="E207" s="11">
        <f t="shared" si="71"/>
        <v>0</v>
      </c>
      <c r="F207" s="16"/>
      <c r="G207" s="16"/>
      <c r="H207" s="16"/>
      <c r="I207" s="11">
        <f t="shared" si="69"/>
        <v>0</v>
      </c>
      <c r="J207" s="16"/>
      <c r="K207" s="16"/>
      <c r="L207" s="16"/>
      <c r="M207" s="11">
        <f t="shared" si="72"/>
        <v>17</v>
      </c>
      <c r="N207" s="26">
        <v>17</v>
      </c>
      <c r="O207" s="26">
        <v>0</v>
      </c>
      <c r="P207" s="11">
        <f t="shared" si="73"/>
        <v>0</v>
      </c>
      <c r="Q207" s="28"/>
      <c r="R207" s="28"/>
      <c r="S207" s="28"/>
      <c r="T207" s="28"/>
      <c r="U207" s="31"/>
      <c r="V207" s="31"/>
    </row>
    <row r="208" spans="1:22" ht="14.25" customHeight="1">
      <c r="A208" s="17" t="s">
        <v>188</v>
      </c>
      <c r="B208" s="21">
        <v>130914</v>
      </c>
      <c r="C208" s="17">
        <v>4</v>
      </c>
      <c r="D208" s="11">
        <f t="shared" si="70"/>
        <v>365</v>
      </c>
      <c r="E208" s="11">
        <f t="shared" si="71"/>
        <v>0</v>
      </c>
      <c r="F208" s="16"/>
      <c r="G208" s="16"/>
      <c r="H208" s="16"/>
      <c r="I208" s="11">
        <f t="shared" si="69"/>
        <v>348</v>
      </c>
      <c r="J208" s="16">
        <v>340</v>
      </c>
      <c r="K208" s="16">
        <v>5</v>
      </c>
      <c r="L208" s="16">
        <v>3</v>
      </c>
      <c r="M208" s="11">
        <f t="shared" si="72"/>
        <v>17</v>
      </c>
      <c r="N208" s="26">
        <v>16</v>
      </c>
      <c r="O208" s="26">
        <v>1</v>
      </c>
      <c r="P208" s="11">
        <f t="shared" si="73"/>
        <v>0</v>
      </c>
      <c r="Q208" s="28"/>
      <c r="R208" s="28"/>
      <c r="S208" s="28"/>
      <c r="T208" s="28"/>
      <c r="U208" s="31"/>
      <c r="V208" s="31"/>
    </row>
    <row r="209" spans="1:22" ht="14.25" customHeight="1">
      <c r="A209" s="17" t="s">
        <v>189</v>
      </c>
      <c r="B209" s="21">
        <v>130915</v>
      </c>
      <c r="C209" s="17">
        <v>4</v>
      </c>
      <c r="D209" s="11">
        <f t="shared" si="70"/>
        <v>0</v>
      </c>
      <c r="E209" s="11">
        <f t="shared" si="71"/>
        <v>0</v>
      </c>
      <c r="F209" s="16"/>
      <c r="G209" s="16"/>
      <c r="H209" s="16"/>
      <c r="I209" s="11">
        <f t="shared" si="69"/>
        <v>0</v>
      </c>
      <c r="J209" s="16"/>
      <c r="K209" s="16"/>
      <c r="L209" s="16"/>
      <c r="M209" s="11">
        <f t="shared" si="72"/>
        <v>0</v>
      </c>
      <c r="N209" s="16"/>
      <c r="O209" s="16"/>
      <c r="P209" s="11">
        <f t="shared" si="73"/>
        <v>0</v>
      </c>
      <c r="Q209" s="16"/>
      <c r="R209" s="16"/>
      <c r="S209" s="16"/>
      <c r="T209" s="16"/>
    </row>
    <row r="210" spans="1:22" ht="14.25" customHeight="1">
      <c r="A210" s="12" t="s">
        <v>190</v>
      </c>
      <c r="B210" s="17">
        <v>131000</v>
      </c>
      <c r="C210" s="14"/>
      <c r="D210" s="11">
        <f t="shared" si="70"/>
        <v>5778.97</v>
      </c>
      <c r="E210" s="11">
        <f t="shared" si="71"/>
        <v>567.79999999999995</v>
      </c>
      <c r="F210" s="11">
        <f t="shared" ref="F210:H210" si="76">F211+F212+F219</f>
        <v>485</v>
      </c>
      <c r="G210" s="11">
        <f t="shared" si="76"/>
        <v>78</v>
      </c>
      <c r="H210" s="11">
        <f t="shared" si="76"/>
        <v>4.8</v>
      </c>
      <c r="I210" s="11">
        <f t="shared" si="69"/>
        <v>2676</v>
      </c>
      <c r="J210" s="11">
        <f t="shared" ref="J210:L210" si="77">J211+J212+J219</f>
        <v>2430</v>
      </c>
      <c r="K210" s="11">
        <f t="shared" si="77"/>
        <v>231</v>
      </c>
      <c r="L210" s="11">
        <f t="shared" si="77"/>
        <v>15</v>
      </c>
      <c r="M210" s="11">
        <f t="shared" si="72"/>
        <v>1398</v>
      </c>
      <c r="N210" s="11">
        <f>N211+N212+N219</f>
        <v>1333</v>
      </c>
      <c r="O210" s="11">
        <f>O211+O212+O219</f>
        <v>65</v>
      </c>
      <c r="P210" s="11">
        <f t="shared" si="73"/>
        <v>1137.17</v>
      </c>
      <c r="Q210" s="11">
        <f>Q211+Q212+Q219</f>
        <v>18</v>
      </c>
      <c r="R210" s="11">
        <f>R211+R212+R219</f>
        <v>240.3</v>
      </c>
      <c r="S210" s="11">
        <f>S211+S212+S219</f>
        <v>660.2700000000001</v>
      </c>
      <c r="T210" s="11">
        <f>T211+T212+T219</f>
        <v>218.6</v>
      </c>
      <c r="U210" s="31"/>
      <c r="V210" s="31"/>
    </row>
    <row r="211" spans="1:22" ht="14.25" customHeight="1">
      <c r="A211" s="12" t="s">
        <v>16</v>
      </c>
      <c r="B211" s="21"/>
      <c r="C211" s="22">
        <v>5</v>
      </c>
      <c r="D211" s="11">
        <f t="shared" si="70"/>
        <v>2585.54</v>
      </c>
      <c r="E211" s="11">
        <f t="shared" si="71"/>
        <v>279.8</v>
      </c>
      <c r="F211" s="37">
        <v>243</v>
      </c>
      <c r="G211" s="16">
        <v>32</v>
      </c>
      <c r="H211" s="20">
        <v>4.8</v>
      </c>
      <c r="I211" s="11">
        <f t="shared" si="69"/>
        <v>1097.4000000000001</v>
      </c>
      <c r="J211" s="16">
        <v>1014</v>
      </c>
      <c r="K211" s="16">
        <v>78</v>
      </c>
      <c r="L211" s="16">
        <v>5.4</v>
      </c>
      <c r="M211" s="11">
        <f t="shared" si="72"/>
        <v>261</v>
      </c>
      <c r="N211" s="26">
        <v>254</v>
      </c>
      <c r="O211" s="26">
        <v>7</v>
      </c>
      <c r="P211" s="11">
        <f t="shared" si="73"/>
        <v>947.34</v>
      </c>
      <c r="Q211" s="26">
        <v>15.12</v>
      </c>
      <c r="R211" s="26">
        <v>198.9</v>
      </c>
      <c r="S211" s="26">
        <v>546.32000000000005</v>
      </c>
      <c r="T211" s="26">
        <v>187</v>
      </c>
      <c r="U211" s="31"/>
      <c r="V211" s="31"/>
    </row>
    <row r="212" spans="1:22" ht="14.25" customHeight="1">
      <c r="A212" s="12" t="s">
        <v>17</v>
      </c>
      <c r="B212" s="13"/>
      <c r="C212" s="22"/>
      <c r="D212" s="11">
        <f t="shared" si="70"/>
        <v>2448.0299999999997</v>
      </c>
      <c r="E212" s="11">
        <f t="shared" si="71"/>
        <v>288</v>
      </c>
      <c r="F212" s="15">
        <f t="shared" ref="F212:H212" si="78">SUM(F213:F218)</f>
        <v>242</v>
      </c>
      <c r="G212" s="15">
        <f t="shared" si="78"/>
        <v>46</v>
      </c>
      <c r="H212" s="15">
        <f t="shared" si="78"/>
        <v>0</v>
      </c>
      <c r="I212" s="11">
        <f t="shared" si="69"/>
        <v>1085.2</v>
      </c>
      <c r="J212" s="15">
        <f t="shared" ref="J212:L212" si="79">SUM(J213:J218)</f>
        <v>992</v>
      </c>
      <c r="K212" s="15">
        <f t="shared" si="79"/>
        <v>86</v>
      </c>
      <c r="L212" s="15">
        <f t="shared" si="79"/>
        <v>7.1999999999999993</v>
      </c>
      <c r="M212" s="11">
        <f t="shared" si="72"/>
        <v>885</v>
      </c>
      <c r="N212" s="15">
        <f>SUM(N213:N218)</f>
        <v>838</v>
      </c>
      <c r="O212" s="15">
        <f>SUM(O213:O218)</f>
        <v>47</v>
      </c>
      <c r="P212" s="11">
        <f t="shared" si="73"/>
        <v>189.83</v>
      </c>
      <c r="Q212" s="15">
        <f>SUM(Q213:Q218)</f>
        <v>2.88</v>
      </c>
      <c r="R212" s="15">
        <f>SUM(R213:R218)</f>
        <v>41.4</v>
      </c>
      <c r="S212" s="15">
        <f>SUM(S213:S218)</f>
        <v>113.95</v>
      </c>
      <c r="T212" s="15">
        <f>SUM(T213:T218)</f>
        <v>31.6</v>
      </c>
      <c r="U212" s="31"/>
      <c r="V212" s="31"/>
    </row>
    <row r="213" spans="1:22" ht="14.25" customHeight="1">
      <c r="A213" s="17" t="s">
        <v>191</v>
      </c>
      <c r="B213" s="17">
        <v>131024</v>
      </c>
      <c r="C213" s="17">
        <v>1</v>
      </c>
      <c r="D213" s="11">
        <f t="shared" si="70"/>
        <v>311.2</v>
      </c>
      <c r="E213" s="11">
        <f t="shared" si="71"/>
        <v>0</v>
      </c>
      <c r="F213" s="16"/>
      <c r="G213" s="16"/>
      <c r="H213" s="16"/>
      <c r="I213" s="11">
        <f t="shared" si="69"/>
        <v>169.2</v>
      </c>
      <c r="J213" s="16">
        <v>159</v>
      </c>
      <c r="K213" s="16">
        <v>9</v>
      </c>
      <c r="L213" s="16">
        <v>1.2</v>
      </c>
      <c r="M213" s="11">
        <f t="shared" si="72"/>
        <v>142</v>
      </c>
      <c r="N213" s="26">
        <v>135</v>
      </c>
      <c r="O213" s="26">
        <v>7</v>
      </c>
      <c r="P213" s="11">
        <f t="shared" si="73"/>
        <v>0</v>
      </c>
      <c r="Q213" s="28"/>
      <c r="R213" s="28"/>
      <c r="S213" s="28"/>
      <c r="T213" s="28"/>
      <c r="U213" s="31"/>
      <c r="V213" s="31"/>
    </row>
    <row r="214" spans="1:22" ht="14.25" customHeight="1">
      <c r="A214" s="17" t="s">
        <v>192</v>
      </c>
      <c r="B214" s="17">
        <v>131025</v>
      </c>
      <c r="C214" s="17">
        <v>1</v>
      </c>
      <c r="D214" s="11">
        <f t="shared" si="70"/>
        <v>329.2</v>
      </c>
      <c r="E214" s="11">
        <f t="shared" si="71"/>
        <v>0</v>
      </c>
      <c r="F214" s="16"/>
      <c r="G214" s="16"/>
      <c r="H214" s="16"/>
      <c r="I214" s="11">
        <f t="shared" si="69"/>
        <v>188.2</v>
      </c>
      <c r="J214" s="16">
        <v>163</v>
      </c>
      <c r="K214" s="16">
        <v>24</v>
      </c>
      <c r="L214" s="16">
        <v>1.2</v>
      </c>
      <c r="M214" s="11">
        <f t="shared" si="72"/>
        <v>141</v>
      </c>
      <c r="N214" s="26">
        <v>131</v>
      </c>
      <c r="O214" s="26">
        <v>10</v>
      </c>
      <c r="P214" s="11">
        <f t="shared" si="73"/>
        <v>0</v>
      </c>
      <c r="Q214" s="28"/>
      <c r="R214" s="28"/>
      <c r="S214" s="28"/>
      <c r="T214" s="28"/>
      <c r="U214" s="31"/>
      <c r="V214" s="31"/>
    </row>
    <row r="215" spans="1:22" ht="14.25" customHeight="1">
      <c r="A215" s="17" t="s">
        <v>193</v>
      </c>
      <c r="B215" s="17">
        <v>131026</v>
      </c>
      <c r="C215" s="17">
        <v>1</v>
      </c>
      <c r="D215" s="11">
        <f t="shared" si="70"/>
        <v>332.2</v>
      </c>
      <c r="E215" s="11">
        <f t="shared" si="71"/>
        <v>0</v>
      </c>
      <c r="F215" s="16"/>
      <c r="G215" s="16"/>
      <c r="H215" s="16"/>
      <c r="I215" s="11">
        <f t="shared" si="69"/>
        <v>209.2</v>
      </c>
      <c r="J215" s="16">
        <v>183</v>
      </c>
      <c r="K215" s="16">
        <v>25</v>
      </c>
      <c r="L215" s="16">
        <v>1.2</v>
      </c>
      <c r="M215" s="11">
        <f t="shared" si="72"/>
        <v>123</v>
      </c>
      <c r="N215" s="26">
        <v>115</v>
      </c>
      <c r="O215" s="26">
        <v>8</v>
      </c>
      <c r="P215" s="11">
        <f t="shared" si="73"/>
        <v>0</v>
      </c>
      <c r="Q215" s="28"/>
      <c r="R215" s="28"/>
      <c r="S215" s="28"/>
      <c r="T215" s="28"/>
      <c r="U215" s="31"/>
      <c r="V215" s="31"/>
    </row>
    <row r="216" spans="1:22" ht="14.25" customHeight="1">
      <c r="A216" s="17" t="s">
        <v>194</v>
      </c>
      <c r="B216" s="17">
        <v>131028</v>
      </c>
      <c r="C216" s="17">
        <v>1</v>
      </c>
      <c r="D216" s="11">
        <f t="shared" si="70"/>
        <v>173.6</v>
      </c>
      <c r="E216" s="11">
        <f t="shared" si="71"/>
        <v>0</v>
      </c>
      <c r="F216" s="16"/>
      <c r="G216" s="16"/>
      <c r="H216" s="16"/>
      <c r="I216" s="11">
        <f t="shared" si="69"/>
        <v>121.6</v>
      </c>
      <c r="J216" s="16">
        <v>119</v>
      </c>
      <c r="K216" s="16">
        <v>2</v>
      </c>
      <c r="L216" s="16">
        <v>0.6</v>
      </c>
      <c r="M216" s="11">
        <f t="shared" si="72"/>
        <v>52</v>
      </c>
      <c r="N216" s="26">
        <v>50</v>
      </c>
      <c r="O216" s="26">
        <v>2</v>
      </c>
      <c r="P216" s="11">
        <f t="shared" si="73"/>
        <v>0</v>
      </c>
      <c r="Q216" s="28"/>
      <c r="R216" s="28"/>
      <c r="S216" s="28"/>
      <c r="T216" s="28"/>
      <c r="U216" s="31"/>
      <c r="V216" s="31"/>
    </row>
    <row r="217" spans="1:22" ht="14.25" customHeight="1">
      <c r="A217" s="17" t="s">
        <v>195</v>
      </c>
      <c r="B217" s="17">
        <v>131081</v>
      </c>
      <c r="C217" s="17">
        <v>1</v>
      </c>
      <c r="D217" s="11">
        <f t="shared" si="70"/>
        <v>350.6</v>
      </c>
      <c r="E217" s="11">
        <f t="shared" si="71"/>
        <v>0</v>
      </c>
      <c r="F217" s="16"/>
      <c r="G217" s="16"/>
      <c r="H217" s="16"/>
      <c r="I217" s="11">
        <f t="shared" si="69"/>
        <v>181.6</v>
      </c>
      <c r="J217" s="16">
        <v>177</v>
      </c>
      <c r="K217" s="16">
        <v>4</v>
      </c>
      <c r="L217" s="16">
        <v>0.6</v>
      </c>
      <c r="M217" s="11">
        <f t="shared" si="72"/>
        <v>169</v>
      </c>
      <c r="N217" s="26">
        <v>160</v>
      </c>
      <c r="O217" s="26">
        <v>9</v>
      </c>
      <c r="P217" s="11">
        <f t="shared" si="73"/>
        <v>0</v>
      </c>
      <c r="Q217" s="28"/>
      <c r="R217" s="28"/>
      <c r="S217" s="28"/>
      <c r="T217" s="28"/>
      <c r="U217" s="31"/>
      <c r="V217" s="31"/>
    </row>
    <row r="218" spans="1:22" ht="14.25" customHeight="1">
      <c r="A218" s="17" t="s">
        <v>196</v>
      </c>
      <c r="B218" s="17">
        <v>131082</v>
      </c>
      <c r="C218" s="17">
        <v>1</v>
      </c>
      <c r="D218" s="11">
        <f t="shared" si="70"/>
        <v>951.23</v>
      </c>
      <c r="E218" s="11">
        <f t="shared" si="71"/>
        <v>288</v>
      </c>
      <c r="F218" s="38">
        <v>242</v>
      </c>
      <c r="G218" s="16">
        <v>46</v>
      </c>
      <c r="H218" s="16"/>
      <c r="I218" s="11">
        <f t="shared" si="69"/>
        <v>215.4</v>
      </c>
      <c r="J218" s="16">
        <v>191</v>
      </c>
      <c r="K218" s="16">
        <v>22</v>
      </c>
      <c r="L218" s="16">
        <v>2.4</v>
      </c>
      <c r="M218" s="11">
        <f t="shared" si="72"/>
        <v>258</v>
      </c>
      <c r="N218" s="26">
        <v>247</v>
      </c>
      <c r="O218" s="26">
        <v>11</v>
      </c>
      <c r="P218" s="11">
        <f t="shared" si="73"/>
        <v>189.83</v>
      </c>
      <c r="Q218" s="28">
        <v>2.88</v>
      </c>
      <c r="R218" s="28">
        <v>41.4</v>
      </c>
      <c r="S218" s="28">
        <v>113.95</v>
      </c>
      <c r="T218" s="28">
        <v>31.6</v>
      </c>
      <c r="U218" s="31"/>
      <c r="V218" s="31"/>
    </row>
    <row r="219" spans="1:22" ht="14.25" customHeight="1">
      <c r="A219" s="12" t="s">
        <v>30</v>
      </c>
      <c r="B219" s="19"/>
      <c r="C219" s="22"/>
      <c r="D219" s="11">
        <f t="shared" si="70"/>
        <v>745.4</v>
      </c>
      <c r="E219" s="11">
        <f t="shared" si="71"/>
        <v>0</v>
      </c>
      <c r="F219" s="20">
        <f t="shared" ref="F219:H219" si="80">SUM(F220:F224)</f>
        <v>0</v>
      </c>
      <c r="G219" s="20">
        <f t="shared" si="80"/>
        <v>0</v>
      </c>
      <c r="H219" s="20">
        <f t="shared" si="80"/>
        <v>0</v>
      </c>
      <c r="I219" s="11">
        <f t="shared" si="69"/>
        <v>493.4</v>
      </c>
      <c r="J219" s="20">
        <f t="shared" ref="J219:L219" si="81">SUM(J220:J224)</f>
        <v>424</v>
      </c>
      <c r="K219" s="20">
        <f t="shared" si="81"/>
        <v>67</v>
      </c>
      <c r="L219" s="20">
        <f t="shared" si="81"/>
        <v>2.4</v>
      </c>
      <c r="M219" s="11">
        <f t="shared" si="72"/>
        <v>252</v>
      </c>
      <c r="N219" s="20">
        <f>SUM(N220:N224)</f>
        <v>241</v>
      </c>
      <c r="O219" s="20">
        <f>SUM(O220:O224)</f>
        <v>11</v>
      </c>
      <c r="P219" s="11">
        <f t="shared" si="73"/>
        <v>0</v>
      </c>
      <c r="Q219" s="20">
        <f>SUM(Q220:Q224)</f>
        <v>0</v>
      </c>
      <c r="R219" s="20">
        <f>SUM(R220:R224)</f>
        <v>0</v>
      </c>
      <c r="S219" s="20">
        <f>SUM(S220:S224)</f>
        <v>0</v>
      </c>
      <c r="T219" s="20">
        <f>SUM(T220:T224)</f>
        <v>0</v>
      </c>
      <c r="U219" s="31"/>
      <c r="V219" s="31"/>
    </row>
    <row r="220" spans="1:22" ht="14.25" customHeight="1">
      <c r="A220" s="17" t="s">
        <v>197</v>
      </c>
      <c r="B220" s="17">
        <v>131022</v>
      </c>
      <c r="C220" s="17">
        <v>2</v>
      </c>
      <c r="D220" s="11">
        <f t="shared" si="70"/>
        <v>304.60000000000002</v>
      </c>
      <c r="E220" s="11">
        <f t="shared" si="71"/>
        <v>0</v>
      </c>
      <c r="F220" s="16"/>
      <c r="G220" s="16"/>
      <c r="H220" s="16"/>
      <c r="I220" s="11">
        <f t="shared" si="69"/>
        <v>160.6</v>
      </c>
      <c r="J220" s="16">
        <v>149</v>
      </c>
      <c r="K220" s="16">
        <v>11</v>
      </c>
      <c r="L220" s="16">
        <v>0.6</v>
      </c>
      <c r="M220" s="11">
        <f t="shared" si="72"/>
        <v>144</v>
      </c>
      <c r="N220" s="26">
        <v>139</v>
      </c>
      <c r="O220" s="26">
        <v>5</v>
      </c>
      <c r="P220" s="11">
        <f t="shared" si="73"/>
        <v>0</v>
      </c>
      <c r="Q220" s="28"/>
      <c r="R220" s="28"/>
      <c r="S220" s="28"/>
      <c r="T220" s="28"/>
      <c r="U220" s="31"/>
      <c r="V220" s="31"/>
    </row>
    <row r="221" spans="1:22" ht="14.25" customHeight="1">
      <c r="A221" s="17" t="s">
        <v>198</v>
      </c>
      <c r="B221" s="17">
        <v>131023</v>
      </c>
      <c r="C221" s="17">
        <v>2</v>
      </c>
      <c r="D221" s="11">
        <f t="shared" si="70"/>
        <v>213.6</v>
      </c>
      <c r="E221" s="11">
        <f t="shared" si="71"/>
        <v>0</v>
      </c>
      <c r="F221" s="16"/>
      <c r="G221" s="16"/>
      <c r="H221" s="16"/>
      <c r="I221" s="11">
        <f t="shared" si="69"/>
        <v>144.6</v>
      </c>
      <c r="J221" s="16">
        <v>102</v>
      </c>
      <c r="K221" s="16">
        <v>42</v>
      </c>
      <c r="L221" s="16">
        <v>0.6</v>
      </c>
      <c r="M221" s="11">
        <f t="shared" si="72"/>
        <v>69</v>
      </c>
      <c r="N221" s="26">
        <v>66</v>
      </c>
      <c r="O221" s="26">
        <v>3</v>
      </c>
      <c r="P221" s="11">
        <f t="shared" si="73"/>
        <v>0</v>
      </c>
      <c r="Q221" s="28"/>
      <c r="R221" s="28"/>
      <c r="S221" s="28"/>
      <c r="T221" s="28"/>
      <c r="U221" s="31"/>
      <c r="V221" s="31"/>
    </row>
    <row r="222" spans="1:22" ht="14.25" customHeight="1">
      <c r="A222" s="17" t="s">
        <v>199</v>
      </c>
      <c r="B222" s="17">
        <v>131002</v>
      </c>
      <c r="C222" s="17">
        <v>3</v>
      </c>
      <c r="D222" s="11">
        <f t="shared" si="70"/>
        <v>15</v>
      </c>
      <c r="E222" s="11">
        <f t="shared" si="71"/>
        <v>0</v>
      </c>
      <c r="F222" s="16"/>
      <c r="G222" s="16"/>
      <c r="H222" s="16"/>
      <c r="I222" s="11">
        <f t="shared" si="69"/>
        <v>0</v>
      </c>
      <c r="J222" s="16"/>
      <c r="K222" s="16"/>
      <c r="L222" s="16"/>
      <c r="M222" s="11">
        <f t="shared" si="72"/>
        <v>15</v>
      </c>
      <c r="N222" s="26">
        <v>14</v>
      </c>
      <c r="O222" s="26">
        <v>1</v>
      </c>
      <c r="P222" s="11">
        <f t="shared" si="73"/>
        <v>0</v>
      </c>
      <c r="Q222" s="28"/>
      <c r="R222" s="28"/>
      <c r="S222" s="28"/>
      <c r="T222" s="28"/>
      <c r="U222" s="31"/>
      <c r="V222" s="31"/>
    </row>
    <row r="223" spans="1:22" ht="14.25" customHeight="1">
      <c r="A223" s="17" t="s">
        <v>200</v>
      </c>
      <c r="B223" s="17">
        <v>131003</v>
      </c>
      <c r="C223" s="17">
        <v>3</v>
      </c>
      <c r="D223" s="11">
        <f t="shared" si="70"/>
        <v>188.2</v>
      </c>
      <c r="E223" s="11">
        <f t="shared" si="71"/>
        <v>0</v>
      </c>
      <c r="F223" s="16"/>
      <c r="G223" s="16"/>
      <c r="H223" s="16"/>
      <c r="I223" s="11">
        <f t="shared" si="69"/>
        <v>188.2</v>
      </c>
      <c r="J223" s="16">
        <v>173</v>
      </c>
      <c r="K223" s="16">
        <v>14</v>
      </c>
      <c r="L223" s="16">
        <v>1.2</v>
      </c>
      <c r="M223" s="11">
        <f t="shared" si="72"/>
        <v>0</v>
      </c>
      <c r="N223" s="26">
        <v>0</v>
      </c>
      <c r="O223" s="26">
        <v>0</v>
      </c>
      <c r="P223" s="11">
        <f t="shared" si="73"/>
        <v>0</v>
      </c>
      <c r="Q223" s="28"/>
      <c r="R223" s="28"/>
      <c r="S223" s="28"/>
      <c r="T223" s="28"/>
      <c r="U223" s="31"/>
      <c r="V223" s="31"/>
    </row>
    <row r="224" spans="1:22" ht="14.25" customHeight="1">
      <c r="A224" s="17" t="s">
        <v>201</v>
      </c>
      <c r="B224" s="21">
        <v>131011</v>
      </c>
      <c r="C224" s="17">
        <v>4</v>
      </c>
      <c r="D224" s="11">
        <f t="shared" si="70"/>
        <v>24</v>
      </c>
      <c r="E224" s="11">
        <f t="shared" si="71"/>
        <v>0</v>
      </c>
      <c r="F224" s="16"/>
      <c r="G224" s="16"/>
      <c r="H224" s="16"/>
      <c r="I224" s="11">
        <f t="shared" si="69"/>
        <v>0</v>
      </c>
      <c r="J224" s="16"/>
      <c r="K224" s="16"/>
      <c r="L224" s="16"/>
      <c r="M224" s="11">
        <f t="shared" si="72"/>
        <v>24</v>
      </c>
      <c r="N224" s="26">
        <v>22</v>
      </c>
      <c r="O224" s="26">
        <v>2</v>
      </c>
      <c r="P224" s="11">
        <f t="shared" si="73"/>
        <v>0</v>
      </c>
      <c r="Q224" s="28"/>
      <c r="R224" s="28"/>
      <c r="S224" s="28"/>
      <c r="T224" s="28"/>
      <c r="U224" s="31"/>
      <c r="V224" s="31"/>
    </row>
    <row r="225" spans="1:22" ht="14.25" customHeight="1">
      <c r="A225" s="12" t="s">
        <v>202</v>
      </c>
      <c r="B225" s="17">
        <v>131100</v>
      </c>
      <c r="C225" s="14"/>
      <c r="D225" s="11">
        <f t="shared" si="70"/>
        <v>7936.8300000000008</v>
      </c>
      <c r="E225" s="11">
        <f t="shared" si="71"/>
        <v>327.8</v>
      </c>
      <c r="F225" s="11">
        <f t="shared" ref="F225:H225" si="82">F226+F227+F237</f>
        <v>284</v>
      </c>
      <c r="G225" s="11">
        <f t="shared" si="82"/>
        <v>42</v>
      </c>
      <c r="H225" s="11">
        <f t="shared" si="82"/>
        <v>1.8</v>
      </c>
      <c r="I225" s="11">
        <f t="shared" si="69"/>
        <v>3243.4</v>
      </c>
      <c r="J225" s="11">
        <f t="shared" ref="J225:L225" si="83">J226+J227+J237</f>
        <v>2858</v>
      </c>
      <c r="K225" s="11">
        <f t="shared" si="83"/>
        <v>362</v>
      </c>
      <c r="L225" s="11">
        <f t="shared" si="83"/>
        <v>23.4</v>
      </c>
      <c r="M225" s="11">
        <f t="shared" si="72"/>
        <v>3146</v>
      </c>
      <c r="N225" s="11">
        <f>N226+N227+N237</f>
        <v>2957</v>
      </c>
      <c r="O225" s="11">
        <f>O226+O227+O237</f>
        <v>189</v>
      </c>
      <c r="P225" s="11">
        <f t="shared" si="73"/>
        <v>1219.6300000000001</v>
      </c>
      <c r="Q225" s="11">
        <f>Q226+Q227+Q237</f>
        <v>20.16</v>
      </c>
      <c r="R225" s="11">
        <f>R226+R227+R237</f>
        <v>259.64999999999998</v>
      </c>
      <c r="S225" s="11">
        <f>S226+S227+S237</f>
        <v>725.67</v>
      </c>
      <c r="T225" s="11">
        <f>T226+T227+T237</f>
        <v>214.15</v>
      </c>
      <c r="U225" s="31"/>
      <c r="V225" s="31"/>
    </row>
    <row r="226" spans="1:22" ht="14.25" customHeight="1">
      <c r="A226" s="12" t="s">
        <v>16</v>
      </c>
      <c r="B226" s="21"/>
      <c r="C226" s="22">
        <v>5</v>
      </c>
      <c r="D226" s="11">
        <f t="shared" si="70"/>
        <v>2750.4300000000003</v>
      </c>
      <c r="E226" s="11">
        <f t="shared" si="71"/>
        <v>272.8</v>
      </c>
      <c r="F226" s="37">
        <v>240</v>
      </c>
      <c r="G226" s="20">
        <v>31</v>
      </c>
      <c r="H226" s="20">
        <v>1.8</v>
      </c>
      <c r="I226" s="11">
        <f t="shared" si="69"/>
        <v>856</v>
      </c>
      <c r="J226" s="16">
        <v>786</v>
      </c>
      <c r="K226" s="16">
        <v>64</v>
      </c>
      <c r="L226" s="16">
        <v>6</v>
      </c>
      <c r="M226" s="11">
        <f t="shared" si="72"/>
        <v>402</v>
      </c>
      <c r="N226" s="26">
        <v>390</v>
      </c>
      <c r="O226" s="26">
        <v>12</v>
      </c>
      <c r="P226" s="11">
        <f t="shared" si="73"/>
        <v>1219.6300000000001</v>
      </c>
      <c r="Q226" s="26">
        <v>20.16</v>
      </c>
      <c r="R226" s="26">
        <v>259.64999999999998</v>
      </c>
      <c r="S226" s="26">
        <v>725.67</v>
      </c>
      <c r="T226" s="26">
        <v>214.15</v>
      </c>
      <c r="U226" s="31"/>
      <c r="V226" s="31"/>
    </row>
    <row r="227" spans="1:22" ht="14.25" customHeight="1">
      <c r="A227" s="12" t="s">
        <v>17</v>
      </c>
      <c r="B227" s="13"/>
      <c r="C227" s="22"/>
      <c r="D227" s="11">
        <f t="shared" si="70"/>
        <v>2948</v>
      </c>
      <c r="E227" s="11">
        <f t="shared" si="71"/>
        <v>55</v>
      </c>
      <c r="F227" s="15">
        <f t="shared" ref="F227:H227" si="84">SUM(F228:F236)</f>
        <v>44</v>
      </c>
      <c r="G227" s="15">
        <f t="shared" si="84"/>
        <v>11</v>
      </c>
      <c r="H227" s="15">
        <f t="shared" si="84"/>
        <v>0</v>
      </c>
      <c r="I227" s="11">
        <f t="shared" si="69"/>
        <v>1142</v>
      </c>
      <c r="J227" s="15">
        <f t="shared" ref="J227:L227" si="85">SUM(J228:J236)</f>
        <v>953</v>
      </c>
      <c r="K227" s="15">
        <f t="shared" si="85"/>
        <v>180</v>
      </c>
      <c r="L227" s="15">
        <f t="shared" si="85"/>
        <v>9</v>
      </c>
      <c r="M227" s="11">
        <f t="shared" si="72"/>
        <v>1751</v>
      </c>
      <c r="N227" s="15">
        <f>SUM(N228:N236)</f>
        <v>1622</v>
      </c>
      <c r="O227" s="15">
        <f>SUM(O228:O236)</f>
        <v>129</v>
      </c>
      <c r="P227" s="11">
        <f t="shared" si="73"/>
        <v>0</v>
      </c>
      <c r="Q227" s="15">
        <f>SUM(Q228:Q236)</f>
        <v>0</v>
      </c>
      <c r="R227" s="15">
        <f>SUM(R228:R236)</f>
        <v>0</v>
      </c>
      <c r="S227" s="15">
        <f>SUM(S228:S236)</f>
        <v>0</v>
      </c>
      <c r="T227" s="15">
        <f>SUM(T228:T236)</f>
        <v>0</v>
      </c>
      <c r="U227" s="31"/>
      <c r="V227" s="31"/>
    </row>
    <row r="228" spans="1:22" ht="14.25" customHeight="1">
      <c r="A228" s="17" t="s">
        <v>203</v>
      </c>
      <c r="B228" s="17">
        <v>131121</v>
      </c>
      <c r="C228" s="17">
        <v>1</v>
      </c>
      <c r="D228" s="11">
        <f t="shared" si="70"/>
        <v>361.6</v>
      </c>
      <c r="E228" s="11">
        <f t="shared" si="71"/>
        <v>0</v>
      </c>
      <c r="F228" s="16"/>
      <c r="G228" s="16"/>
      <c r="H228" s="16"/>
      <c r="I228" s="11">
        <f t="shared" si="69"/>
        <v>120.6</v>
      </c>
      <c r="J228" s="16">
        <v>103</v>
      </c>
      <c r="K228" s="16">
        <v>17</v>
      </c>
      <c r="L228" s="16">
        <v>0.6</v>
      </c>
      <c r="M228" s="11">
        <f t="shared" si="72"/>
        <v>241</v>
      </c>
      <c r="N228" s="26">
        <v>226</v>
      </c>
      <c r="O228" s="26">
        <v>15</v>
      </c>
      <c r="P228" s="11">
        <f t="shared" si="73"/>
        <v>0</v>
      </c>
      <c r="Q228" s="28"/>
      <c r="R228" s="28"/>
      <c r="S228" s="28"/>
      <c r="T228" s="28"/>
      <c r="U228" s="31"/>
      <c r="V228" s="31"/>
    </row>
    <row r="229" spans="1:22" ht="14.25" customHeight="1">
      <c r="A229" s="17" t="s">
        <v>204</v>
      </c>
      <c r="B229" s="17">
        <v>131122</v>
      </c>
      <c r="C229" s="17">
        <v>1</v>
      </c>
      <c r="D229" s="11">
        <f t="shared" si="70"/>
        <v>703.6</v>
      </c>
      <c r="E229" s="11">
        <f t="shared" si="71"/>
        <v>0</v>
      </c>
      <c r="F229" s="16"/>
      <c r="G229" s="16"/>
      <c r="H229" s="16"/>
      <c r="I229" s="11">
        <f t="shared" si="69"/>
        <v>334.6</v>
      </c>
      <c r="J229" s="16">
        <v>261</v>
      </c>
      <c r="K229" s="16">
        <v>70</v>
      </c>
      <c r="L229" s="16">
        <v>3.6</v>
      </c>
      <c r="M229" s="11">
        <f t="shared" si="72"/>
        <v>369</v>
      </c>
      <c r="N229" s="26">
        <v>351</v>
      </c>
      <c r="O229" s="26">
        <v>18</v>
      </c>
      <c r="P229" s="11">
        <f t="shared" si="73"/>
        <v>0</v>
      </c>
      <c r="Q229" s="28"/>
      <c r="R229" s="28"/>
      <c r="S229" s="28"/>
      <c r="T229" s="28"/>
      <c r="U229" s="31"/>
      <c r="V229" s="31"/>
    </row>
    <row r="230" spans="1:22" ht="14.25" customHeight="1">
      <c r="A230" s="17" t="s">
        <v>205</v>
      </c>
      <c r="B230" s="17">
        <v>131123</v>
      </c>
      <c r="C230" s="17">
        <v>1</v>
      </c>
      <c r="D230" s="11">
        <f t="shared" si="70"/>
        <v>98</v>
      </c>
      <c r="E230" s="11">
        <f t="shared" si="71"/>
        <v>0</v>
      </c>
      <c r="F230" s="16"/>
      <c r="G230" s="16"/>
      <c r="H230" s="16"/>
      <c r="I230" s="11">
        <f t="shared" si="69"/>
        <v>26</v>
      </c>
      <c r="J230" s="16">
        <v>23</v>
      </c>
      <c r="K230" s="16">
        <v>3</v>
      </c>
      <c r="L230" s="16"/>
      <c r="M230" s="11">
        <f t="shared" si="72"/>
        <v>72</v>
      </c>
      <c r="N230" s="26">
        <v>62</v>
      </c>
      <c r="O230" s="26">
        <v>10</v>
      </c>
      <c r="P230" s="11">
        <f t="shared" si="73"/>
        <v>0</v>
      </c>
      <c r="Q230" s="28"/>
      <c r="R230" s="28"/>
      <c r="S230" s="28"/>
      <c r="T230" s="28"/>
      <c r="U230" s="31"/>
      <c r="V230" s="31"/>
    </row>
    <row r="231" spans="1:22" ht="14.25" customHeight="1">
      <c r="A231" s="17" t="s">
        <v>206</v>
      </c>
      <c r="B231" s="17">
        <v>131124</v>
      </c>
      <c r="C231" s="17">
        <v>1</v>
      </c>
      <c r="D231" s="11">
        <f t="shared" si="70"/>
        <v>115</v>
      </c>
      <c r="E231" s="11">
        <f t="shared" si="71"/>
        <v>0</v>
      </c>
      <c r="F231" s="16"/>
      <c r="G231" s="16"/>
      <c r="H231" s="16"/>
      <c r="I231" s="11">
        <f t="shared" si="69"/>
        <v>25</v>
      </c>
      <c r="J231" s="16">
        <v>17</v>
      </c>
      <c r="K231" s="16">
        <v>8</v>
      </c>
      <c r="L231" s="16"/>
      <c r="M231" s="11">
        <f t="shared" si="72"/>
        <v>90</v>
      </c>
      <c r="N231" s="26">
        <v>82</v>
      </c>
      <c r="O231" s="26">
        <v>8</v>
      </c>
      <c r="P231" s="11">
        <f t="shared" si="73"/>
        <v>0</v>
      </c>
      <c r="Q231" s="28"/>
      <c r="R231" s="28"/>
      <c r="S231" s="28"/>
      <c r="T231" s="28"/>
      <c r="U231" s="31"/>
      <c r="V231" s="31"/>
    </row>
    <row r="232" spans="1:22" ht="14.25" customHeight="1">
      <c r="A232" s="17" t="s">
        <v>207</v>
      </c>
      <c r="B232" s="17">
        <v>131125</v>
      </c>
      <c r="C232" s="17">
        <v>1</v>
      </c>
      <c r="D232" s="11">
        <f t="shared" si="70"/>
        <v>217.6</v>
      </c>
      <c r="E232" s="11">
        <f t="shared" si="71"/>
        <v>0</v>
      </c>
      <c r="F232" s="16"/>
      <c r="G232" s="16"/>
      <c r="H232" s="16"/>
      <c r="I232" s="11">
        <f t="shared" si="69"/>
        <v>107.6</v>
      </c>
      <c r="J232" s="16">
        <v>95</v>
      </c>
      <c r="K232" s="16">
        <v>12</v>
      </c>
      <c r="L232" s="16">
        <v>0.6</v>
      </c>
      <c r="M232" s="11">
        <f t="shared" si="72"/>
        <v>110</v>
      </c>
      <c r="N232" s="26">
        <v>104</v>
      </c>
      <c r="O232" s="26">
        <v>6</v>
      </c>
      <c r="P232" s="11">
        <f t="shared" si="73"/>
        <v>0</v>
      </c>
      <c r="Q232" s="28"/>
      <c r="R232" s="28"/>
      <c r="S232" s="28"/>
      <c r="T232" s="28"/>
      <c r="U232" s="31"/>
      <c r="V232" s="31"/>
    </row>
    <row r="233" spans="1:22" ht="14.25" customHeight="1">
      <c r="A233" s="17" t="s">
        <v>208</v>
      </c>
      <c r="B233" s="17">
        <v>131126</v>
      </c>
      <c r="C233" s="17">
        <v>1</v>
      </c>
      <c r="D233" s="11">
        <f t="shared" si="70"/>
        <v>569.4</v>
      </c>
      <c r="E233" s="11">
        <f t="shared" si="71"/>
        <v>0</v>
      </c>
      <c r="F233" s="16"/>
      <c r="G233" s="16"/>
      <c r="H233" s="16"/>
      <c r="I233" s="11">
        <f t="shared" si="69"/>
        <v>296.39999999999998</v>
      </c>
      <c r="J233" s="16">
        <v>258</v>
      </c>
      <c r="K233" s="16">
        <v>36</v>
      </c>
      <c r="L233" s="16">
        <v>2.4</v>
      </c>
      <c r="M233" s="11">
        <f t="shared" si="72"/>
        <v>273</v>
      </c>
      <c r="N233" s="26">
        <v>254</v>
      </c>
      <c r="O233" s="26">
        <v>19</v>
      </c>
      <c r="P233" s="11">
        <f t="shared" si="73"/>
        <v>0</v>
      </c>
      <c r="Q233" s="28"/>
      <c r="R233" s="28"/>
      <c r="S233" s="28"/>
      <c r="T233" s="28"/>
      <c r="U233" s="31"/>
      <c r="V233" s="31"/>
    </row>
    <row r="234" spans="1:22" ht="14.25" customHeight="1">
      <c r="A234" s="17" t="s">
        <v>209</v>
      </c>
      <c r="B234" s="17">
        <v>131127</v>
      </c>
      <c r="C234" s="17">
        <v>1</v>
      </c>
      <c r="D234" s="11">
        <f t="shared" si="70"/>
        <v>255</v>
      </c>
      <c r="E234" s="11">
        <f t="shared" si="71"/>
        <v>0</v>
      </c>
      <c r="F234" s="16"/>
      <c r="G234" s="16"/>
      <c r="H234" s="16"/>
      <c r="I234" s="11">
        <f t="shared" si="69"/>
        <v>17</v>
      </c>
      <c r="J234" s="16">
        <v>15</v>
      </c>
      <c r="K234" s="16">
        <v>2</v>
      </c>
      <c r="L234" s="16"/>
      <c r="M234" s="11">
        <f t="shared" si="72"/>
        <v>238</v>
      </c>
      <c r="N234" s="26">
        <v>221</v>
      </c>
      <c r="O234" s="26">
        <v>17</v>
      </c>
      <c r="P234" s="11">
        <f t="shared" si="73"/>
        <v>0</v>
      </c>
      <c r="Q234" s="28"/>
      <c r="R234" s="28"/>
      <c r="S234" s="28"/>
      <c r="T234" s="28"/>
      <c r="U234" s="31"/>
      <c r="V234" s="31"/>
    </row>
    <row r="235" spans="1:22" ht="14.25" customHeight="1">
      <c r="A235" s="17" t="s">
        <v>210</v>
      </c>
      <c r="B235" s="17">
        <v>131128</v>
      </c>
      <c r="C235" s="17">
        <v>1</v>
      </c>
      <c r="D235" s="11">
        <f t="shared" si="70"/>
        <v>240</v>
      </c>
      <c r="E235" s="11">
        <f t="shared" si="71"/>
        <v>0</v>
      </c>
      <c r="F235" s="16"/>
      <c r="G235" s="16"/>
      <c r="H235" s="16"/>
      <c r="I235" s="11">
        <f t="shared" si="69"/>
        <v>29</v>
      </c>
      <c r="J235" s="16">
        <v>25</v>
      </c>
      <c r="K235" s="16">
        <v>4</v>
      </c>
      <c r="L235" s="16"/>
      <c r="M235" s="11">
        <f t="shared" si="72"/>
        <v>211</v>
      </c>
      <c r="N235" s="26">
        <v>186</v>
      </c>
      <c r="O235" s="26">
        <v>25</v>
      </c>
      <c r="P235" s="11">
        <f t="shared" si="73"/>
        <v>0</v>
      </c>
      <c r="Q235" s="28"/>
      <c r="R235" s="28"/>
      <c r="S235" s="28"/>
      <c r="T235" s="28"/>
      <c r="U235" s="31"/>
      <c r="V235" s="31"/>
    </row>
    <row r="236" spans="1:22" ht="14.25" customHeight="1">
      <c r="A236" s="17" t="s">
        <v>211</v>
      </c>
      <c r="B236" s="17">
        <v>131182</v>
      </c>
      <c r="C236" s="17">
        <v>1</v>
      </c>
      <c r="D236" s="11">
        <f t="shared" si="70"/>
        <v>387.8</v>
      </c>
      <c r="E236" s="11">
        <f t="shared" si="71"/>
        <v>55</v>
      </c>
      <c r="F236" s="38">
        <v>44</v>
      </c>
      <c r="G236" s="16">
        <v>11</v>
      </c>
      <c r="H236" s="16"/>
      <c r="I236" s="11">
        <f t="shared" si="69"/>
        <v>185.8</v>
      </c>
      <c r="J236" s="16">
        <v>156</v>
      </c>
      <c r="K236" s="16">
        <v>28</v>
      </c>
      <c r="L236" s="16">
        <v>1.8</v>
      </c>
      <c r="M236" s="11">
        <f t="shared" si="72"/>
        <v>147</v>
      </c>
      <c r="N236" s="26">
        <v>136</v>
      </c>
      <c r="O236" s="26">
        <v>11</v>
      </c>
      <c r="P236" s="11">
        <f t="shared" si="73"/>
        <v>0</v>
      </c>
      <c r="Q236" s="28"/>
      <c r="R236" s="28"/>
      <c r="S236" s="28"/>
      <c r="T236" s="28"/>
      <c r="U236" s="31"/>
      <c r="V236" s="31"/>
    </row>
    <row r="237" spans="1:22" ht="14.25" customHeight="1">
      <c r="A237" s="12" t="s">
        <v>30</v>
      </c>
      <c r="B237" s="19"/>
      <c r="C237" s="22"/>
      <c r="D237" s="11">
        <f t="shared" si="70"/>
        <v>2238.4</v>
      </c>
      <c r="E237" s="11">
        <f t="shared" si="71"/>
        <v>0</v>
      </c>
      <c r="F237" s="20">
        <f t="shared" ref="F237:H237" si="86">SUM(F238:F241)</f>
        <v>0</v>
      </c>
      <c r="G237" s="20">
        <f t="shared" si="86"/>
        <v>0</v>
      </c>
      <c r="H237" s="20">
        <f t="shared" si="86"/>
        <v>0</v>
      </c>
      <c r="I237" s="11">
        <f t="shared" si="69"/>
        <v>1245.4000000000001</v>
      </c>
      <c r="J237" s="20">
        <f t="shared" ref="J237:L237" si="87">SUM(J238:J241)</f>
        <v>1119</v>
      </c>
      <c r="K237" s="20">
        <f t="shared" si="87"/>
        <v>118</v>
      </c>
      <c r="L237" s="20">
        <f t="shared" si="87"/>
        <v>8.4</v>
      </c>
      <c r="M237" s="11">
        <f t="shared" si="72"/>
        <v>993</v>
      </c>
      <c r="N237" s="20">
        <f>SUM(N238:N241)</f>
        <v>945</v>
      </c>
      <c r="O237" s="20">
        <f>SUM(O238:O241)</f>
        <v>48</v>
      </c>
      <c r="P237" s="11">
        <f t="shared" si="73"/>
        <v>0</v>
      </c>
      <c r="Q237" s="20">
        <f>SUM(Q238:Q241)</f>
        <v>0</v>
      </c>
      <c r="R237" s="20">
        <f>SUM(R238:R241)</f>
        <v>0</v>
      </c>
      <c r="S237" s="20">
        <f>SUM(S238:S241)</f>
        <v>0</v>
      </c>
      <c r="T237" s="20">
        <f>SUM(T238:T241)</f>
        <v>0</v>
      </c>
      <c r="U237" s="31"/>
      <c r="V237" s="31"/>
    </row>
    <row r="238" spans="1:22" ht="14.25" customHeight="1">
      <c r="A238" s="17" t="s">
        <v>212</v>
      </c>
      <c r="B238" s="17">
        <v>131102</v>
      </c>
      <c r="C238" s="17">
        <v>3</v>
      </c>
      <c r="D238" s="11">
        <f t="shared" si="70"/>
        <v>1122.8</v>
      </c>
      <c r="E238" s="11">
        <f t="shared" si="71"/>
        <v>0</v>
      </c>
      <c r="F238" s="16"/>
      <c r="G238" s="16"/>
      <c r="H238" s="16"/>
      <c r="I238" s="11">
        <f t="shared" si="69"/>
        <v>695.8</v>
      </c>
      <c r="J238" s="16">
        <v>629</v>
      </c>
      <c r="K238" s="16">
        <v>62</v>
      </c>
      <c r="L238" s="16">
        <v>4.8</v>
      </c>
      <c r="M238" s="11">
        <f t="shared" si="72"/>
        <v>427</v>
      </c>
      <c r="N238" s="26">
        <v>409</v>
      </c>
      <c r="O238" s="26">
        <v>18</v>
      </c>
      <c r="P238" s="11">
        <f t="shared" si="73"/>
        <v>0</v>
      </c>
      <c r="Q238" s="28"/>
      <c r="R238" s="28"/>
      <c r="S238" s="28"/>
      <c r="T238" s="28"/>
      <c r="U238" s="31"/>
      <c r="V238" s="31"/>
    </row>
    <row r="239" spans="1:22" ht="14.25" customHeight="1">
      <c r="A239" s="17" t="s">
        <v>213</v>
      </c>
      <c r="B239" s="17">
        <v>131181</v>
      </c>
      <c r="C239" s="17">
        <v>3</v>
      </c>
      <c r="D239" s="11">
        <f t="shared" si="70"/>
        <v>555</v>
      </c>
      <c r="E239" s="11">
        <f t="shared" si="71"/>
        <v>0</v>
      </c>
      <c r="F239" s="16"/>
      <c r="G239" s="16"/>
      <c r="H239" s="16"/>
      <c r="I239" s="11">
        <f t="shared" si="69"/>
        <v>225</v>
      </c>
      <c r="J239" s="16">
        <v>189</v>
      </c>
      <c r="K239" s="16">
        <v>33</v>
      </c>
      <c r="L239" s="16">
        <v>3</v>
      </c>
      <c r="M239" s="11">
        <f t="shared" si="72"/>
        <v>330</v>
      </c>
      <c r="N239" s="26">
        <v>311</v>
      </c>
      <c r="O239" s="26">
        <v>19</v>
      </c>
      <c r="P239" s="11">
        <f t="shared" si="73"/>
        <v>0</v>
      </c>
      <c r="Q239" s="28"/>
      <c r="R239" s="28"/>
      <c r="S239" s="28"/>
      <c r="T239" s="28"/>
      <c r="U239" s="31"/>
      <c r="V239" s="31"/>
    </row>
    <row r="240" spans="1:22" ht="14.25" customHeight="1">
      <c r="A240" s="17" t="s">
        <v>214</v>
      </c>
      <c r="B240" s="21">
        <v>131111</v>
      </c>
      <c r="C240" s="17">
        <v>4</v>
      </c>
      <c r="D240" s="11">
        <f t="shared" si="70"/>
        <v>532.6</v>
      </c>
      <c r="E240" s="11">
        <f t="shared" si="71"/>
        <v>0</v>
      </c>
      <c r="F240" s="16"/>
      <c r="G240" s="16"/>
      <c r="H240" s="16"/>
      <c r="I240" s="11">
        <f t="shared" si="69"/>
        <v>324.60000000000002</v>
      </c>
      <c r="J240" s="16">
        <v>301</v>
      </c>
      <c r="K240" s="16">
        <v>23</v>
      </c>
      <c r="L240" s="16">
        <v>0.6</v>
      </c>
      <c r="M240" s="11">
        <f t="shared" si="72"/>
        <v>208</v>
      </c>
      <c r="N240" s="26">
        <v>197</v>
      </c>
      <c r="O240" s="26">
        <v>11</v>
      </c>
      <c r="P240" s="11">
        <f t="shared" si="73"/>
        <v>0</v>
      </c>
      <c r="Q240" s="28"/>
      <c r="R240" s="28"/>
      <c r="S240" s="28"/>
      <c r="T240" s="28"/>
      <c r="U240" s="31"/>
      <c r="V240" s="31"/>
    </row>
    <row r="241" spans="1:22" ht="14.25" customHeight="1">
      <c r="A241" s="17" t="s">
        <v>215</v>
      </c>
      <c r="B241" s="32">
        <v>131112</v>
      </c>
      <c r="C241" s="17">
        <v>4</v>
      </c>
      <c r="D241" s="11">
        <f t="shared" si="70"/>
        <v>28</v>
      </c>
      <c r="E241" s="11">
        <f t="shared" si="71"/>
        <v>0</v>
      </c>
      <c r="F241" s="16"/>
      <c r="G241" s="16"/>
      <c r="H241" s="16"/>
      <c r="I241" s="11">
        <f t="shared" si="69"/>
        <v>0</v>
      </c>
      <c r="J241" s="16"/>
      <c r="K241" s="16"/>
      <c r="L241" s="16"/>
      <c r="M241" s="11">
        <f t="shared" si="72"/>
        <v>28</v>
      </c>
      <c r="N241" s="26">
        <v>28</v>
      </c>
      <c r="O241" s="26">
        <v>0</v>
      </c>
      <c r="P241" s="11">
        <f t="shared" si="73"/>
        <v>0</v>
      </c>
      <c r="Q241" s="28"/>
      <c r="R241" s="28"/>
      <c r="S241" s="28"/>
      <c r="T241" s="28"/>
      <c r="U241" s="31"/>
      <c r="V241" s="31"/>
    </row>
    <row r="242" spans="1:22" ht="14.25" customHeight="1">
      <c r="A242" s="12" t="s">
        <v>216</v>
      </c>
      <c r="B242" s="17">
        <v>130682</v>
      </c>
      <c r="C242" s="14">
        <v>1</v>
      </c>
      <c r="D242" s="11">
        <f t="shared" si="70"/>
        <v>1690</v>
      </c>
      <c r="E242" s="11">
        <f t="shared" si="71"/>
        <v>281.8</v>
      </c>
      <c r="F242" s="11">
        <f t="shared" ref="F242:H242" si="88">F243</f>
        <v>201</v>
      </c>
      <c r="G242" s="11">
        <f t="shared" si="88"/>
        <v>79</v>
      </c>
      <c r="H242" s="11">
        <f t="shared" si="88"/>
        <v>1.8</v>
      </c>
      <c r="I242" s="11">
        <f t="shared" si="69"/>
        <v>862.2</v>
      </c>
      <c r="J242" s="11">
        <f t="shared" ref="J242:L242" si="89">J243</f>
        <v>718</v>
      </c>
      <c r="K242" s="11">
        <f t="shared" si="89"/>
        <v>137</v>
      </c>
      <c r="L242" s="11">
        <f t="shared" si="89"/>
        <v>7.2</v>
      </c>
      <c r="M242" s="11">
        <f t="shared" si="72"/>
        <v>546</v>
      </c>
      <c r="N242" s="28">
        <f>N243</f>
        <v>484</v>
      </c>
      <c r="O242" s="28">
        <v>62</v>
      </c>
      <c r="P242" s="11">
        <f t="shared" si="73"/>
        <v>0</v>
      </c>
      <c r="Q242" s="28"/>
      <c r="R242" s="28"/>
      <c r="S242" s="28"/>
      <c r="T242" s="28"/>
      <c r="U242" s="31"/>
      <c r="V242" s="31"/>
    </row>
    <row r="243" spans="1:22" ht="14.25" customHeight="1">
      <c r="A243" s="12" t="s">
        <v>16</v>
      </c>
      <c r="B243" s="21"/>
      <c r="C243" s="22">
        <v>5</v>
      </c>
      <c r="D243" s="11">
        <f t="shared" si="70"/>
        <v>1690</v>
      </c>
      <c r="E243" s="11">
        <f t="shared" si="71"/>
        <v>281.8</v>
      </c>
      <c r="F243" s="37">
        <v>201</v>
      </c>
      <c r="G243" s="20">
        <v>79</v>
      </c>
      <c r="H243" s="20">
        <v>1.8</v>
      </c>
      <c r="I243" s="11">
        <f t="shared" si="69"/>
        <v>862.2</v>
      </c>
      <c r="J243" s="16">
        <v>718</v>
      </c>
      <c r="K243" s="16">
        <v>137</v>
      </c>
      <c r="L243" s="16">
        <v>7.2</v>
      </c>
      <c r="M243" s="11">
        <f t="shared" si="72"/>
        <v>546</v>
      </c>
      <c r="N243" s="26">
        <v>484</v>
      </c>
      <c r="O243" s="26">
        <v>62</v>
      </c>
      <c r="P243" s="11">
        <f t="shared" si="73"/>
        <v>0</v>
      </c>
      <c r="Q243" s="28"/>
      <c r="R243" s="28"/>
      <c r="S243" s="28"/>
      <c r="T243" s="28"/>
      <c r="U243" s="31"/>
      <c r="V243" s="31"/>
    </row>
    <row r="244" spans="1:22" ht="14.25" customHeight="1">
      <c r="A244" s="12" t="s">
        <v>217</v>
      </c>
      <c r="B244" s="17">
        <v>130181</v>
      </c>
      <c r="C244" s="14">
        <v>1</v>
      </c>
      <c r="D244" s="11">
        <f t="shared" si="70"/>
        <v>586</v>
      </c>
      <c r="E244" s="11">
        <f t="shared" si="71"/>
        <v>17.600000000000001</v>
      </c>
      <c r="F244" s="11">
        <f>F245</f>
        <v>14</v>
      </c>
      <c r="G244" s="11">
        <f t="shared" ref="G244:H244" si="90">G245</f>
        <v>3</v>
      </c>
      <c r="H244" s="11">
        <f t="shared" si="90"/>
        <v>0.6</v>
      </c>
      <c r="I244" s="11">
        <f t="shared" si="69"/>
        <v>377.4</v>
      </c>
      <c r="J244" s="11">
        <f t="shared" ref="J244:L244" si="91">J245</f>
        <v>316</v>
      </c>
      <c r="K244" s="11">
        <f t="shared" si="91"/>
        <v>59</v>
      </c>
      <c r="L244" s="11">
        <f t="shared" si="91"/>
        <v>2.4</v>
      </c>
      <c r="M244" s="11">
        <f t="shared" si="72"/>
        <v>191</v>
      </c>
      <c r="N244" s="28">
        <f>N245</f>
        <v>179</v>
      </c>
      <c r="O244" s="28">
        <v>12</v>
      </c>
      <c r="P244" s="11">
        <f t="shared" si="73"/>
        <v>0</v>
      </c>
      <c r="Q244" s="28"/>
      <c r="R244" s="28"/>
      <c r="S244" s="28"/>
      <c r="T244" s="28"/>
      <c r="U244" s="31"/>
      <c r="V244" s="31"/>
    </row>
    <row r="245" spans="1:22" ht="14.25" customHeight="1">
      <c r="A245" s="12" t="s">
        <v>16</v>
      </c>
      <c r="B245" s="21"/>
      <c r="C245" s="22">
        <v>5</v>
      </c>
      <c r="D245" s="11">
        <f t="shared" si="70"/>
        <v>586</v>
      </c>
      <c r="E245" s="11">
        <f t="shared" si="71"/>
        <v>17.600000000000001</v>
      </c>
      <c r="F245" s="37">
        <v>14</v>
      </c>
      <c r="G245" s="20">
        <v>3</v>
      </c>
      <c r="H245" s="20">
        <v>0.6</v>
      </c>
      <c r="I245" s="11">
        <f t="shared" si="69"/>
        <v>377.4</v>
      </c>
      <c r="J245" s="16">
        <v>316</v>
      </c>
      <c r="K245" s="16">
        <v>59</v>
      </c>
      <c r="L245" s="16">
        <v>2.4</v>
      </c>
      <c r="M245" s="11">
        <f t="shared" si="72"/>
        <v>191</v>
      </c>
      <c r="N245" s="26">
        <v>179</v>
      </c>
      <c r="O245" s="26">
        <v>12</v>
      </c>
      <c r="P245" s="11">
        <f t="shared" si="73"/>
        <v>0</v>
      </c>
      <c r="Q245" s="28"/>
      <c r="R245" s="28"/>
      <c r="S245" s="28"/>
      <c r="T245" s="28"/>
      <c r="U245" s="31"/>
      <c r="V245" s="31"/>
    </row>
    <row r="246" spans="1:22" ht="14.25" customHeight="1">
      <c r="A246" s="33" t="s">
        <v>218</v>
      </c>
      <c r="B246" s="23">
        <v>139900</v>
      </c>
      <c r="C246" s="10"/>
      <c r="D246" s="11">
        <f t="shared" si="70"/>
        <v>791.6</v>
      </c>
      <c r="E246" s="11">
        <f t="shared" si="71"/>
        <v>0</v>
      </c>
      <c r="F246" s="11">
        <f t="shared" ref="F246:H246" si="92">F247+F248</f>
        <v>0</v>
      </c>
      <c r="G246" s="11">
        <f t="shared" si="92"/>
        <v>0</v>
      </c>
      <c r="H246" s="11">
        <f t="shared" si="92"/>
        <v>0</v>
      </c>
      <c r="I246" s="11">
        <f t="shared" si="69"/>
        <v>461.6</v>
      </c>
      <c r="J246" s="11">
        <f t="shared" ref="J246:L246" si="93">J247+J248</f>
        <v>419</v>
      </c>
      <c r="K246" s="11">
        <f t="shared" si="93"/>
        <v>39</v>
      </c>
      <c r="L246" s="11">
        <f t="shared" si="93"/>
        <v>3.6</v>
      </c>
      <c r="M246" s="11">
        <f t="shared" si="72"/>
        <v>330</v>
      </c>
      <c r="N246" s="11">
        <f>N247+N248</f>
        <v>318</v>
      </c>
      <c r="O246" s="11">
        <f>O247+O248</f>
        <v>12</v>
      </c>
      <c r="P246" s="11">
        <f t="shared" si="73"/>
        <v>0</v>
      </c>
      <c r="Q246" s="11">
        <f>Q247+Q248</f>
        <v>0</v>
      </c>
      <c r="R246" s="11">
        <f>R247+R248</f>
        <v>0</v>
      </c>
      <c r="S246" s="11">
        <f>S247+S248</f>
        <v>0</v>
      </c>
      <c r="T246" s="11">
        <f>T247+T248</f>
        <v>0</v>
      </c>
      <c r="U246" s="31"/>
      <c r="V246" s="31"/>
    </row>
    <row r="247" spans="1:22" ht="14.25" customHeight="1">
      <c r="A247" s="33" t="s">
        <v>219</v>
      </c>
      <c r="B247" s="21"/>
      <c r="C247" s="34">
        <v>5</v>
      </c>
      <c r="D247" s="11">
        <f t="shared" si="70"/>
        <v>0</v>
      </c>
      <c r="E247" s="11">
        <f t="shared" si="71"/>
        <v>0</v>
      </c>
      <c r="F247" s="16"/>
      <c r="G247" s="16"/>
      <c r="H247" s="16"/>
      <c r="I247" s="11">
        <f t="shared" si="69"/>
        <v>0</v>
      </c>
      <c r="J247" s="16"/>
      <c r="K247" s="16"/>
      <c r="L247" s="16"/>
      <c r="M247" s="11">
        <f t="shared" si="72"/>
        <v>0</v>
      </c>
      <c r="N247" s="26">
        <v>0</v>
      </c>
      <c r="O247" s="26">
        <v>0</v>
      </c>
      <c r="P247" s="11">
        <f t="shared" si="73"/>
        <v>0</v>
      </c>
      <c r="Q247" s="28"/>
      <c r="R247" s="28"/>
      <c r="S247" s="28"/>
      <c r="T247" s="28"/>
      <c r="U247" s="31"/>
      <c r="V247" s="31"/>
    </row>
    <row r="248" spans="1:22" ht="14.25" customHeight="1">
      <c r="A248" s="33" t="s">
        <v>30</v>
      </c>
      <c r="B248" s="13"/>
      <c r="C248" s="34"/>
      <c r="D248" s="11">
        <f t="shared" si="70"/>
        <v>791.6</v>
      </c>
      <c r="E248" s="11">
        <f t="shared" si="71"/>
        <v>0</v>
      </c>
      <c r="F248" s="15">
        <f t="shared" ref="F248:H248" si="94">SUM(F249:F251)</f>
        <v>0</v>
      </c>
      <c r="G248" s="15">
        <f t="shared" si="94"/>
        <v>0</v>
      </c>
      <c r="H248" s="15">
        <f t="shared" si="94"/>
        <v>0</v>
      </c>
      <c r="I248" s="11">
        <f t="shared" si="69"/>
        <v>461.6</v>
      </c>
      <c r="J248" s="15">
        <f t="shared" ref="J248:L248" si="95">SUM(J249:J251)</f>
        <v>419</v>
      </c>
      <c r="K248" s="15">
        <f t="shared" si="95"/>
        <v>39</v>
      </c>
      <c r="L248" s="15">
        <f t="shared" si="95"/>
        <v>3.6</v>
      </c>
      <c r="M248" s="11">
        <f t="shared" si="72"/>
        <v>330</v>
      </c>
      <c r="N248" s="15">
        <f>SUM(N249:N251)</f>
        <v>318</v>
      </c>
      <c r="O248" s="15">
        <f>SUM(O249:O251)</f>
        <v>12</v>
      </c>
      <c r="P248" s="11">
        <f t="shared" si="73"/>
        <v>0</v>
      </c>
      <c r="Q248" s="15">
        <f>SUM(Q249:Q251)</f>
        <v>0</v>
      </c>
      <c r="R248" s="15">
        <f>SUM(R249:R251)</f>
        <v>0</v>
      </c>
      <c r="S248" s="15">
        <f>SUM(S249:S251)</f>
        <v>0</v>
      </c>
      <c r="T248" s="15">
        <f>SUM(T249:T251)</f>
        <v>0</v>
      </c>
      <c r="U248" s="31"/>
      <c r="V248" s="31"/>
    </row>
    <row r="249" spans="1:22" ht="14.25" customHeight="1">
      <c r="A249" s="23" t="s">
        <v>220</v>
      </c>
      <c r="B249" s="23">
        <v>130638</v>
      </c>
      <c r="C249" s="23">
        <v>2</v>
      </c>
      <c r="D249" s="11">
        <f t="shared" si="70"/>
        <v>378.4</v>
      </c>
      <c r="E249" s="11">
        <f t="shared" si="71"/>
        <v>0</v>
      </c>
      <c r="F249" s="16"/>
      <c r="G249" s="16"/>
      <c r="H249" s="16"/>
      <c r="I249" s="11">
        <f t="shared" si="69"/>
        <v>228.4</v>
      </c>
      <c r="J249" s="16">
        <v>210</v>
      </c>
      <c r="K249" s="16">
        <v>16</v>
      </c>
      <c r="L249" s="16">
        <v>2.4</v>
      </c>
      <c r="M249" s="11">
        <f t="shared" si="72"/>
        <v>150</v>
      </c>
      <c r="N249" s="26">
        <v>145</v>
      </c>
      <c r="O249" s="26">
        <v>5</v>
      </c>
      <c r="P249" s="11">
        <f t="shared" si="73"/>
        <v>0</v>
      </c>
      <c r="Q249" s="28"/>
      <c r="R249" s="28"/>
      <c r="S249" s="28"/>
      <c r="T249" s="28"/>
      <c r="U249" s="31"/>
      <c r="V249" s="31"/>
    </row>
    <row r="250" spans="1:22" ht="14.25" customHeight="1">
      <c r="A250" s="23" t="s">
        <v>221</v>
      </c>
      <c r="B250" s="23">
        <v>130629</v>
      </c>
      <c r="C250" s="23">
        <v>2</v>
      </c>
      <c r="D250" s="11">
        <f>E250+I250+M250+P250</f>
        <v>175.6</v>
      </c>
      <c r="E250" s="11">
        <f t="shared" si="71"/>
        <v>0</v>
      </c>
      <c r="F250" s="16"/>
      <c r="G250" s="16"/>
      <c r="H250" s="16"/>
      <c r="I250" s="11">
        <f t="shared" si="69"/>
        <v>109.6</v>
      </c>
      <c r="J250" s="16">
        <v>98</v>
      </c>
      <c r="K250" s="16">
        <v>11</v>
      </c>
      <c r="L250" s="16">
        <v>0.6</v>
      </c>
      <c r="M250" s="11">
        <f t="shared" si="72"/>
        <v>66</v>
      </c>
      <c r="N250" s="26">
        <v>63</v>
      </c>
      <c r="O250" s="26">
        <v>3</v>
      </c>
      <c r="P250" s="11">
        <f t="shared" si="73"/>
        <v>0</v>
      </c>
      <c r="Q250" s="28"/>
      <c r="R250" s="28"/>
      <c r="S250" s="28"/>
      <c r="T250" s="28"/>
      <c r="U250" s="31"/>
      <c r="V250" s="31"/>
    </row>
    <row r="251" spans="1:22" ht="14.25" customHeight="1">
      <c r="A251" s="23" t="s">
        <v>222</v>
      </c>
      <c r="B251" s="23">
        <v>130632</v>
      </c>
      <c r="C251" s="23">
        <v>2</v>
      </c>
      <c r="D251" s="11">
        <f t="shared" ref="D251" si="96">E251+I251+M251+P251</f>
        <v>237.6</v>
      </c>
      <c r="E251" s="11">
        <f t="shared" si="71"/>
        <v>0</v>
      </c>
      <c r="F251" s="16"/>
      <c r="G251" s="16"/>
      <c r="H251" s="16"/>
      <c r="I251" s="11">
        <f t="shared" si="69"/>
        <v>123.6</v>
      </c>
      <c r="J251" s="16">
        <v>111</v>
      </c>
      <c r="K251" s="16">
        <v>12</v>
      </c>
      <c r="L251" s="16">
        <v>0.6</v>
      </c>
      <c r="M251" s="11">
        <f t="shared" si="72"/>
        <v>114</v>
      </c>
      <c r="N251" s="26">
        <v>110</v>
      </c>
      <c r="O251" s="26">
        <v>4</v>
      </c>
      <c r="P251" s="11">
        <f t="shared" si="73"/>
        <v>0</v>
      </c>
      <c r="Q251" s="28"/>
      <c r="R251" s="28"/>
      <c r="S251" s="28"/>
      <c r="T251" s="28"/>
      <c r="U251" s="31"/>
      <c r="V251" s="31"/>
    </row>
    <row r="252" spans="1:22" ht="13.5">
      <c r="A252" s="35"/>
      <c r="B252" s="36"/>
      <c r="C252" s="35"/>
      <c r="D252" s="35"/>
      <c r="E252" s="35"/>
      <c r="F252" s="35"/>
      <c r="G252" s="35"/>
      <c r="H252" s="35"/>
      <c r="I252" s="35"/>
    </row>
  </sheetData>
  <autoFilter ref="A5:C251"/>
  <mergeCells count="9">
    <mergeCell ref="A2:T2"/>
    <mergeCell ref="S3:T3"/>
    <mergeCell ref="I4:L4"/>
    <mergeCell ref="M4:O4"/>
    <mergeCell ref="P4:T4"/>
    <mergeCell ref="A4:A5"/>
    <mergeCell ref="B4:B5"/>
    <mergeCell ref="D4:D5"/>
    <mergeCell ref="E4:H4"/>
  </mergeCells>
  <phoneticPr fontId="15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下市县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2019-12-07T07:02:00Z</dcterms:created>
  <dcterms:modified xsi:type="dcterms:W3CDTF">2019-12-22T09:13:32Z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2052-11.1.0.9198</vt:lpwstr>
  </property>
</Properties>
</file>